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Desktop\"/>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<sst xmlns="http://schemas.openxmlformats.org/spreadsheetml/2006/main" count="1178" uniqueCount="631">
  <si>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</si>
  <si>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</si>
  <si>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</si>
  <si>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</si>
  <si>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</si>
  <si>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</si>
  <si>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</si>
  <si>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</si>
  <si>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</si>
  <si>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</si>
  <si>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</si>
  <si>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</si>
  <si>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</si>
  <si>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</si>
  <si>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</si>
  <si>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</si>
  <si>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</si>
  <si>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</si>
  <si>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</si>
  <si>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</si>
  <si>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</si>
  <si>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</si>
  <si>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</si>
  <si>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</si>
  <si>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</si>
  <si>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</si>
  <si>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</si>
  <si>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</si>
  <si>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</si>
  <si>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</si>
  <si>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</si>
  <si>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</si>
  <si>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</si>
  <si>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</si>
  <si>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</si>
  <si>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</si>
  <si>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</si>
  <si>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</si>
  <si>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</si>
  <si>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</si>
  <si>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</si>
  <si>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</si>
  <si>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</si>
  <si>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</si>
  <si>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</si>
  <si>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</si>
  <si>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</si>
  <si>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</si>
  <si>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</si>
  <si>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</si>
  <si>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</si>
  <si>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</si>
  <si>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</si>
  <si>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</si>
  <si>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</si>
  <si>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</si>
  <si>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</si>
  <si>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</si>
  <si>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</si>
  <si>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</si>
  <si>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</si>
  <si>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</si>
  <si>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</si>
  <si>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</si>
  <si>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</si>
  <si>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</si>
  <si>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</si>
  <si>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</si>
  <si>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</si>
  <si>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</si>
  <si>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</si>
  <si>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</si>
  <si>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</si>
  <si>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</si>
  <si>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</si>
  <si>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</si>
  <si>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</si>
  <si>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</si>
  <si>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</si>
  <si>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</si>
  <si>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</si>
  <si>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</si>
  <si>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</si>
  <si>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</si>
  <si>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</si>
  <si>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</si>
  <si>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</si>
  <si>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</si>
  <si>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</si>
  <si>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</si>
  <si>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</si>
  <si>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</si>
  <si>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</si>
  <si>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</si>
  <si>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</si>
  <si>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</si>
  <si>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</si>
  <si>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弥富市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</si>
  <si>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</si>
  <si>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</si>
  <si>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</si>
  <si>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</si>
  <si>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</si>
  <si>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</si>
  <si>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</si>
  <si>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</si>
  <si>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</si>
  <si>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</si>
  <si>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</si>
  <si>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</si>
  <si>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</si>
  <si>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</si>
  <si>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</si>
  <si>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</si>
  <si>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</si>
  <si>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</si>
  <si>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</si>
  <si>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</si>
  <si>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</si>
  <si>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</si>
  <si>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</si>
  <si>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</si>
  <si>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</si>
  <si>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</si>
  <si>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</si>
  <si>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</si>
  <si>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</si>
  <si>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</si>
  <si>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</si>
  <si>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</si>
  <si>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</si>
  <si>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</si>
  <si>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</si>
  <si>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</si>
  <si>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</si>
  <si>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</si>
  <si>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</si>
  <si>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</si>
  <si>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</si>
  <si>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</si>
  <si>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</si>
  <si>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</si>
  <si>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</si>
  <si>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</si>
  <si>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</si>
  <si>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</si>
  <si>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</si>
  <si>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</si>
  <si>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</si>
  <si>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</si>
  <si>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</si>
  <si>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</si>
  <si>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</si>
  <si>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</si>
  <si>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</si>
  <si>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</si>
  <si>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</si>
  <si>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</si>
  <si>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</si>
  <si>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</si>
  <si>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</si>
  <si>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</si>
  <si>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</si>
  <si>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</si>
  <si>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</si>
  <si>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</si>
  <si>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</si>
  <si>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</si>
  <si>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</si>
  <si>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</si>
  <si>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</si>
  <si>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</si>
  <si>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</si>
  <si>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</si>
  <si>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</si>
  <si>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</si>
  <si>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</si>
  <si>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</si>
  <si>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</si>
  <si>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</si>
  <si>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</si>
  <si>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</si>
  <si>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</si>
  <si>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</si>
  <si>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</si>
  <si>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</si>
  <si>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</si>
  <si>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</si>
  <si>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</si>
  <si>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</si>
  <si>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</si>
  <si>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</si>
  <si>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</si>
  <si>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</si>
  <si>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</si>
  <si>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</si>
  <si>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</si>
  <si>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</si>
  <si>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</si>
  <si>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</si>
  <si>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</si>
  <si>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</si>
  <si>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</si>
  <si>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</si>
  <si>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</si>
  <si>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</si>
  <si>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</si>
  <si>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</si>
  <si>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</si>
  <si>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</si>
  <si>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</si>
  <si>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</si>
  <si>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</si>
  <si>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愛知県弥富市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</si>
  <si>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</si>
  <si>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</si>
  <si>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</si>
  <si>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</si>
  <si>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</si>
  <si>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</si>
  <si>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</si>
  <si>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</si>
  <si>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</si>
  <si>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</si>
  <si>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</si>
  <si>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</si>
  <si>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</si>
  <si>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</si>
  <si>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</si>
  <si>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</si>
  <si>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</si>
  <si>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</si>
  <si>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</si>
  <si>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</si>
  <si>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</si>
  <si>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</si>
  <si>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</si>
  <si>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</si>
  <si>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</si>
  <si>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</si>
  <si>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</si>
  <si>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</si>
  <si>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</si>
  <si>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</si>
  <si>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</si>
  <si>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</si>
  <si>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</si>
  <si>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</si>
  <si>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</si>
  <si>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</si>
  <si>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</si>
  <si>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</si>
  <si>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</si>
  <si>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</si>
  <si>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</si>
  <si>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</si>
  <si>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</si>
  <si>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</si>
  <si>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</si>
  <si>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</si>
  <si>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</si>
  <si>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</si>
  <si>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</si>
  <si>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</si>
  <si>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</si>
  <si>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</si>
  <si>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</si>
  <si>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</si>
  <si>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</si>
  <si>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</si>
  <si>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</si>
  <si>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</si>
  <si>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</si>
  <si>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</si>
  <si>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</si>
  <si>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</si>
  <si>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</si>
  <si>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</si>
  <si>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</si>
  <si>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</si>
  <si>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</si>
  <si>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</si>
  <si>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</si>
  <si>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</si>
  <si>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</si>
  <si>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</si>
  <si>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</si>
  <si>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</si>
  <si>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</si>
  <si>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</si>
  <si>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</si>
  <si>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</si>
  <si>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</si>
  <si>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</si>
  <si>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</si>
  <si>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</si>
  <si>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</si>
  <si>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</si>
  <si>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</si>
  <si>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</si>
  <si>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</si>
  <si>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</si>
  <si>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</si>
  <si>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</si>
  <si>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</si>
  <si>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</si>
  <si>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</si>
  <si>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</si>
  <si>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</si>
  <si>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</si>
  <si>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</si>
  <si>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</si>
  <si>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</si>
  <si>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</si>
  <si>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</si>
  <si>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</si>
  <si>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</si>
  <si>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</si>
  <si>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</si>
  <si>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</si>
  <si>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</si>
  <si>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</si>
  <si>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</si>
  <si>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</si>
  <si>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</si>
  <si>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</si>
  <si>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</si>
  <si>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</si>
  <si>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</si>
  <si>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</si>
  <si>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</si>
  <si>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</si>
  <si>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</si>
  <si>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</si>
  <si>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</si>
  <si>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</si>
  <si>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</si>
  <si>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</si>
  <si>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</si>
  <si>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</si>
  <si>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</si>
  <si>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</si>
  <si>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</si>
  <si>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</si>
  <si>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</si>
  <si>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</si>
  <si>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</si>
  <si>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</si>
  <si>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</si>
  <si>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</si>
  <si>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</si>
  <si>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</si>
  <si>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</si>
  <si>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</si>
  <si>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</si>
  <si>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</si>
  <si>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</si>
  <si>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</si>
  <si>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</si>
  <si>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</si>
  <si>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</si>
  <si>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</si>
  <si>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愛知県弥富市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</si>
  <si>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</si>
  <si>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</si>
  <si>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</si>
  <si>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</si>
  <si>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</si>
  <si>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</si>
  <si>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</si>
  <si>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</si>
  <si>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</si>
  <si>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</si>
  <si>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</si>
  <si>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</si>
  <si>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</si>
  <si>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</si>
  <si>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</si>
  <si>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</si>
  <si>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</si>
  <si>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</si>
  <si>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</si>
  <si>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</si>
  <si>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</si>
  <si>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</si>
  <si>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</si>
  <si>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</si>
  <si>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</si>
  <si>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</si>
  <si>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</si>
  <si>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</si>
  <si>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</si>
  <si>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</si>
  <si>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</si>
  <si>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</si>
  <si>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</si>
  <si>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</si>
  <si>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</si>
  <si>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</si>
  <si>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</si>
  <si>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</si>
  <si>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</si>
  <si>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</si>
  <si>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</si>
  <si>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</si>
  <si>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</si>
  <si>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</si>
  <si>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</si>
  <si>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</si>
  <si>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</si>
  <si>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</si>
  <si>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</si>
  <si>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</si>
  <si>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</si>
  <si>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</si>
  <si>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</si>
  <si>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</si>
  <si>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</si>
  <si>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</si>
  <si>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</si>
  <si>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</si>
  <si>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</si>
  <si>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</si>
  <si>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</si>
  <si>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</si>
  <si>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</si>
  <si>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</si>
  <si>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</si>
  <si>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</si>
  <si>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</si>
  <si>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</si>
  <si>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</si>
  <si>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</si>
  <si>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</si>
  <si>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</si>
  <si>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</si>
  <si>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</si>
  <si>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</si>
  <si>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</si>
  <si>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</si>
  <si>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</si>
  <si>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</si>
  <si>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</si>
  <si>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</si>
  <si>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</si>
  <si>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</si>
  <si>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</si>
  <si>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</si>
  <si>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</si>
  <si>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</si>
  <si>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</si>
  <si>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</si>
  <si>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</si>
  <si>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</si>
  <si>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</si>
  <si>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</si>
  <si>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</si>
  <si>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</si>
  <si>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</si>
  <si>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</si>
  <si>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</si>
  <si>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</si>
  <si>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</si>
  <si>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</si>
  <si>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</si>
  <si>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</si>
  <si>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</si>
  <si>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</si>
  <si>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</si>
  <si>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</si>
  <si>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</si>
  <si>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</si>
  <si>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</si>
  <si>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</si>
  <si>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</si>
  <si>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</si>
  <si>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</si>
  <si>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</si>
  <si>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</si>
  <si>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</si>
  <si>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</si>
  <si>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</si>
  <si>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</si>
  <si>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</si>
  <si>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</si>
  <si>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</si>
  <si>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</si>
  <si>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</si>
  <si>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</si>
  <si>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</si>
  <si>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</si>
  <si>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</si>
  <si>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</si>
  <si>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</si>
  <si>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</si>
  <si>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</si>
  <si>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</si>
  <si>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</si>
  <si>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</si>
  <si>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</si>
  <si>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</si>
  <si>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</si>
  <si>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</si>
  <si>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</si>
  <si>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</si>
  <si>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</si>
  <si>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</si>
  <si>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</si>
  <si>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</si>
  <si>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</si>
  <si>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</si>
  <si>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</si>
  <si>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</si>
  <si>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</si>
  <si>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</si>
  <si>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</si>
  <si>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</si>
  <si>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</si>
  <si>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</si>
  <si>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</si>
  <si>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</si>
  <si>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</si>
  <si>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</si>
  <si>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</si>
  <si>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</si>
  <si>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</si>
  <si>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</si>
  <si>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</si>
  <si>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</si>
  <si>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</si>
  <si>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</si>
  <si>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</si>
  <si>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</si>
  <si>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</si>
  <si>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</si>
  <si>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</si>
  <si>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</si>
  <si>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</si>
  <si>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</si>
  <si>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</si>
  <si>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</si>
  <si>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</si>
  <si>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</si>
  <si>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</si>
  <si>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</si>
  <si>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</si>
  <si>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</si>
  <si>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</si>
  <si>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</si>
  <si>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</si>
  <si>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</si>
  <si>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</si>
  <si>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</si>
  <si>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</si>
  <si>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</si>
  <si>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</si>
  <si>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</si>
  <si>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</si>
  <si>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</si>
  <si>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</si>
  <si>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</si>
  <si>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</si>
  <si>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</si>
  <si>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</si>
  <si>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</si>
  <si>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</si>
  <si>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</si>
  <si>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</si>
  <si>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0.38</t>
  </si>
  <si>
    <t>▲ 1.30</t>
  </si>
  <si>
    <t>▲ 2.22</t>
  </si>
  <si>
    <t>▲ 2.56</t>
  </si>
  <si>
    <t>▲ 0.26</t>
  </si>
  <si>
    <t>一般会計</t>
  </si>
  <si>
    <t>国民健康保険特別会計</t>
  </si>
  <si>
    <t>介護保険特別会計</t>
  </si>
  <si>
    <t>公共下水道事業特別会計</t>
  </si>
  <si>
    <t>農業集落排水事業特別会計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</si>
  <si>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</si>
  <si>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</si>
  <si>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</si>
  <si>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</si>
  <si>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</si>
  <si>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</si>
  <si>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</si>
  <si>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</si>
  <si>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</si>
  <si>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</si>
  <si>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</si>
  <si>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</si>
  <si>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</si>
  <si>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海部地区環境事務組合</t>
    <rPh sb="0" eb="2">
      <t>アマ</t>
    </rPh>
    <rPh sb="2" eb="4">
      <t>チク</t>
    </rPh>
    <rPh sb="4" eb="6">
      <t>カンキョウ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</si>
  <si>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</si>
  <si>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</si>
  <si>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海部地区急病診療所組合</t>
    <rPh sb="0" eb="2">
      <t>アマ</t>
    </rPh>
    <rPh sb="2" eb="4">
      <t>チク</t>
    </rPh>
    <rPh sb="4" eb="6">
      <t>キュウビョウ</t>
    </rPh>
    <rPh sb="6" eb="8">
      <t>シンリョウ</t>
    </rPh>
    <rPh sb="8" eb="9">
      <t>ショ</t>
    </rPh>
    <rPh sb="9" eb="11">
      <t>クミアイ</t>
    </rPh>
    <phoneticPr fontId="2"/>
  </si>
  <si>
    <t>海部地区水防事務組合</t>
    <rPh sb="0" eb="2">
      <t>アマ</t>
    </rPh>
    <rPh sb="2" eb="4">
      <t>チク</t>
    </rPh>
    <rPh sb="4" eb="6">
      <t>スイボウ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</si>
  <si>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</si>
  <si>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</si>
  <si>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</si>
  <si>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</si>
  <si>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</si>
  <si>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</si>
  <si>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</si>
  <si>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</si>
  <si>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</si>
  <si>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</si>
  <si>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</si>
  <si>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公共施設整備基金</t>
    <phoneticPr fontId="2"/>
  </si>
  <si>
    <t>三ツ又池保全基金</t>
    <phoneticPr fontId="2"/>
  </si>
  <si>
    <t>地域福祉振興基金</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</si>
  <si>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</si>
  <si>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</si>
  <si>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</si>
  <si>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</si>
  <si>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</si>
  <si>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</si>
  <si>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</si>
  <si>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</si>
  <si>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</si>
  <si>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</si>
  <si>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</si>
  <si>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</si>
  <si>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</si>
  <si>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</si>
  <si>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</si>
  <si>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</si>
  <si>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</si>
  <si>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</si>
  <si>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</si>
  <si>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有形固定資産償却率、将来負担比率ともに数値が増加したため、平成29年度から状況は悪化する結果となった。近年の当市の傾向としては、平成15年度から継続的に行っている公共下水道の整備や、平成18年度の町村合併以降、公共施設の更新・新設が続いたことにより、公営企業を含む地方債現在高が年々増加を続けている。今後も公共下水道の整備、既存の公共施設の集約・複合化及び長寿命化が続くことから、将来負担比率の増加が続くことが予測される。また、当市は地形が南北に広く、人口規模に比べて面積が広い特徴を持つため、道路等インフラ資産が多くあるため、これらの施設整備による減価償却率の改善も大幅には見込めないことから、将来負担比率及び有形固定資産減価償却率の組合わせによるグラフは右上がりを続けることが予測される。</t>
    <rPh sb="1" eb="3">
      <t>ユウケイ</t>
    </rPh>
    <rPh sb="3" eb="5">
      <t>コテイ</t>
    </rPh>
    <rPh sb="5" eb="7">
      <t>シサン</t>
    </rPh>
    <rPh sb="7" eb="9">
      <t>ショウキャク</t>
    </rPh>
    <rPh sb="9" eb="10">
      <t>リツ</t>
    </rPh>
    <rPh sb="11" eb="13">
      <t>ショウライ</t>
    </rPh>
    <rPh sb="13" eb="15">
      <t>フタン</t>
    </rPh>
    <rPh sb="15" eb="17">
      <t>ヒリツ</t>
    </rPh>
    <rPh sb="20" eb="22">
      <t>スウチ</t>
    </rPh>
    <rPh sb="23" eb="25">
      <t>ゾウカ</t>
    </rPh>
    <rPh sb="30" eb="32">
      <t>ヘイセイ</t>
    </rPh>
    <rPh sb="34" eb="36">
      <t>ネンド</t>
    </rPh>
    <rPh sb="38" eb="40">
      <t>ジョウキョウ</t>
    </rPh>
    <rPh sb="41" eb="43">
      <t>アッカ</t>
    </rPh>
    <rPh sb="45" eb="47">
      <t>ケッカ</t>
    </rPh>
    <rPh sb="52" eb="54">
      <t>キンネン</t>
    </rPh>
    <rPh sb="55" eb="57">
      <t>トウシ</t>
    </rPh>
    <rPh sb="58" eb="60">
      <t>ケイコウ</t>
    </rPh>
    <rPh sb="65" eb="67">
      <t>ヘイセイ</t>
    </rPh>
    <rPh sb="69" eb="71">
      <t>ネンド</t>
    </rPh>
    <rPh sb="73" eb="76">
      <t>ケイゾクテキ</t>
    </rPh>
    <rPh sb="77" eb="78">
      <t>オコナ</t>
    </rPh>
    <rPh sb="82" eb="84">
      <t>コウキョウ</t>
    </rPh>
    <rPh sb="84" eb="87">
      <t>ゲスイドウ</t>
    </rPh>
    <rPh sb="88" eb="90">
      <t>セイビ</t>
    </rPh>
    <rPh sb="92" eb="94">
      <t>ヘイセイ</t>
    </rPh>
    <rPh sb="96" eb="98">
      <t>ネンド</t>
    </rPh>
    <rPh sb="99" eb="101">
      <t>チョウソン</t>
    </rPh>
    <rPh sb="101" eb="103">
      <t>ガッペイ</t>
    </rPh>
    <rPh sb="103" eb="105">
      <t>イコウ</t>
    </rPh>
    <rPh sb="106" eb="108">
      <t>コウキョウ</t>
    </rPh>
    <rPh sb="108" eb="110">
      <t>シセツ</t>
    </rPh>
    <rPh sb="111" eb="113">
      <t>コウシン</t>
    </rPh>
    <rPh sb="114" eb="116">
      <t>シンセツ</t>
    </rPh>
    <rPh sb="117" eb="118">
      <t>ツヅ</t>
    </rPh>
    <rPh sb="126" eb="128">
      <t>コウエイ</t>
    </rPh>
    <rPh sb="128" eb="130">
      <t>キギョウ</t>
    </rPh>
    <rPh sb="131" eb="132">
      <t>フク</t>
    </rPh>
    <rPh sb="133" eb="136">
      <t>チホウサイ</t>
    </rPh>
    <rPh sb="136" eb="138">
      <t>ゲンザイ</t>
    </rPh>
    <rPh sb="138" eb="139">
      <t>ダカ</t>
    </rPh>
    <rPh sb="140" eb="142">
      <t>ネンネン</t>
    </rPh>
    <rPh sb="142" eb="144">
      <t>ゾウカ</t>
    </rPh>
    <rPh sb="145" eb="146">
      <t>ツヅ</t>
    </rPh>
    <rPh sb="151" eb="153">
      <t>コンゴ</t>
    </rPh>
    <rPh sb="154" eb="156">
      <t>コウキョウ</t>
    </rPh>
    <rPh sb="156" eb="159">
      <t>ゲスイドウ</t>
    </rPh>
    <rPh sb="160" eb="162">
      <t>セイビ</t>
    </rPh>
    <rPh sb="163" eb="165">
      <t>キゾン</t>
    </rPh>
    <rPh sb="166" eb="168">
      <t>コウキョウ</t>
    </rPh>
    <rPh sb="168" eb="170">
      <t>シセツ</t>
    </rPh>
    <rPh sb="171" eb="173">
      <t>シュウヤク</t>
    </rPh>
    <rPh sb="174" eb="177">
      <t>フクゴウカ</t>
    </rPh>
    <rPh sb="177" eb="178">
      <t>オヨ</t>
    </rPh>
    <rPh sb="179" eb="183">
      <t>チョウジュミョウカ</t>
    </rPh>
    <rPh sb="184" eb="185">
      <t>ツヅ</t>
    </rPh>
    <rPh sb="191" eb="193">
      <t>ショウライ</t>
    </rPh>
    <rPh sb="193" eb="195">
      <t>フタン</t>
    </rPh>
    <rPh sb="195" eb="197">
      <t>ヒリツ</t>
    </rPh>
    <rPh sb="198" eb="200">
      <t>ゾウカ</t>
    </rPh>
    <rPh sb="201" eb="202">
      <t>ツヅ</t>
    </rPh>
    <rPh sb="206" eb="208">
      <t>ヨソク</t>
    </rPh>
    <rPh sb="215" eb="217">
      <t>トウシ</t>
    </rPh>
    <rPh sb="218" eb="220">
      <t>チケイ</t>
    </rPh>
    <rPh sb="221" eb="223">
      <t>ナンボク</t>
    </rPh>
    <rPh sb="224" eb="225">
      <t>ヒロ</t>
    </rPh>
    <rPh sb="227" eb="229">
      <t>ジンコウ</t>
    </rPh>
    <rPh sb="229" eb="231">
      <t>キボ</t>
    </rPh>
    <rPh sb="232" eb="233">
      <t>クラ</t>
    </rPh>
    <rPh sb="235" eb="237">
      <t>メンセキ</t>
    </rPh>
    <rPh sb="238" eb="239">
      <t>ヒロ</t>
    </rPh>
    <rPh sb="240" eb="242">
      <t>トクチョウ</t>
    </rPh>
    <rPh sb="243" eb="244">
      <t>モ</t>
    </rPh>
    <rPh sb="248" eb="250">
      <t>ドウロ</t>
    </rPh>
    <rPh sb="250" eb="251">
      <t>トウ</t>
    </rPh>
    <rPh sb="255" eb="257">
      <t>シサン</t>
    </rPh>
    <rPh sb="258" eb="259">
      <t>オオ</t>
    </rPh>
    <rPh sb="269" eb="271">
      <t>シセツ</t>
    </rPh>
    <rPh sb="271" eb="273">
      <t>セイビ</t>
    </rPh>
    <rPh sb="276" eb="278">
      <t>ゲンカ</t>
    </rPh>
    <rPh sb="278" eb="280">
      <t>ショウキャク</t>
    </rPh>
    <rPh sb="280" eb="281">
      <t>リツ</t>
    </rPh>
    <rPh sb="282" eb="284">
      <t>カイゼン</t>
    </rPh>
    <rPh sb="285" eb="287">
      <t>オオハバ</t>
    </rPh>
    <rPh sb="289" eb="291">
      <t>ミコ</t>
    </rPh>
    <rPh sb="299" eb="301">
      <t>ショウライ</t>
    </rPh>
    <rPh sb="301" eb="303">
      <t>フタン</t>
    </rPh>
    <rPh sb="303" eb="305">
      <t>ヒリツ</t>
    </rPh>
    <rPh sb="305" eb="306">
      <t>オヨ</t>
    </rPh>
    <rPh sb="307" eb="309">
      <t>ユウケイ</t>
    </rPh>
    <rPh sb="309" eb="311">
      <t>コテイ</t>
    </rPh>
    <rPh sb="311" eb="313">
      <t>シサン</t>
    </rPh>
    <rPh sb="313" eb="315">
      <t>ゲンカ</t>
    </rPh>
    <rPh sb="315" eb="317">
      <t>ショウキャク</t>
    </rPh>
    <rPh sb="317" eb="318">
      <t>リツ</t>
    </rPh>
    <rPh sb="319" eb="320">
      <t>ク</t>
    </rPh>
    <rPh sb="320" eb="321">
      <t>ア</t>
    </rPh>
    <rPh sb="335" eb="336">
      <t>ツヅ</t>
    </rPh>
    <rPh sb="341" eb="343">
      <t>ヨソク</t>
    </rPh>
    <phoneticPr fontId="5"/>
  </si>
  <si>
    <t>　実質公債費比率は減少を続けているものの、将来負担比率は増加を続けているため、グラフは左上がりとなっている。類似団体が同比率ともに減少傾向にあるが、当市の将来負担比率が上昇を続けている理由は前段の理由による。実質公債費比率が他団体に比べて低い水準にある理由は、当市は名古屋港に面しており、固定資産税収が高い水準にあることから、分母である標準財政規模が類似団体と比較して高いためである。分子の公債費の状況としては、公営企業に対する公債費分の繰入額が上昇をしている状況ではあるが、なるべく交付税算入率の高い起債を活用していることもあり、ほぼ同水準を保っている。しかし、今後は新庁舎建設事業などの大型建設事業の元金償還が順次開始されることからグラフは右上がりに転じることが予測される。</t>
    <rPh sb="1" eb="3">
      <t>ジッシツ</t>
    </rPh>
    <rPh sb="3" eb="6">
      <t>コウサイヒ</t>
    </rPh>
    <rPh sb="6" eb="8">
      <t>ヒリツ</t>
    </rPh>
    <rPh sb="9" eb="11">
      <t>ゲンショウ</t>
    </rPh>
    <rPh sb="12" eb="13">
      <t>ツヅ</t>
    </rPh>
    <rPh sb="21" eb="23">
      <t>ショウライ</t>
    </rPh>
    <rPh sb="23" eb="25">
      <t>フタン</t>
    </rPh>
    <rPh sb="25" eb="27">
      <t>ヒリツ</t>
    </rPh>
    <rPh sb="28" eb="30">
      <t>ゾウカ</t>
    </rPh>
    <rPh sb="31" eb="32">
      <t>ツヅ</t>
    </rPh>
    <rPh sb="43" eb="44">
      <t>ヒダリ</t>
    </rPh>
    <rPh sb="44" eb="45">
      <t>ア</t>
    </rPh>
    <rPh sb="54" eb="56">
      <t>ルイジ</t>
    </rPh>
    <rPh sb="56" eb="58">
      <t>ダンタイ</t>
    </rPh>
    <rPh sb="59" eb="60">
      <t>ドウ</t>
    </rPh>
    <rPh sb="60" eb="62">
      <t>ヒリツ</t>
    </rPh>
    <rPh sb="65" eb="67">
      <t>ゲンショウ</t>
    </rPh>
    <rPh sb="67" eb="69">
      <t>ケイコウ</t>
    </rPh>
    <rPh sb="74" eb="76">
      <t>トウシ</t>
    </rPh>
    <rPh sb="77" eb="79">
      <t>ショウライ</t>
    </rPh>
    <rPh sb="79" eb="81">
      <t>フタン</t>
    </rPh>
    <rPh sb="81" eb="83">
      <t>ヒリツ</t>
    </rPh>
    <rPh sb="84" eb="86">
      <t>ジョウショウ</t>
    </rPh>
    <rPh sb="87" eb="88">
      <t>ツヅ</t>
    </rPh>
    <rPh sb="92" eb="94">
      <t>リユウ</t>
    </rPh>
    <rPh sb="95" eb="97">
      <t>ゼンダン</t>
    </rPh>
    <rPh sb="98" eb="100">
      <t>リユウ</t>
    </rPh>
    <rPh sb="104" eb="106">
      <t>ジッシツ</t>
    </rPh>
    <rPh sb="106" eb="109">
      <t>コウサイヒ</t>
    </rPh>
    <rPh sb="109" eb="111">
      <t>ヒリツ</t>
    </rPh>
    <rPh sb="112" eb="113">
      <t>タ</t>
    </rPh>
    <rPh sb="113" eb="115">
      <t>ダンタイ</t>
    </rPh>
    <rPh sb="116" eb="117">
      <t>クラ</t>
    </rPh>
    <rPh sb="119" eb="120">
      <t>ヒク</t>
    </rPh>
    <rPh sb="121" eb="123">
      <t>スイジュン</t>
    </rPh>
    <rPh sb="126" eb="128">
      <t>リユウ</t>
    </rPh>
    <rPh sb="130" eb="132">
      <t>トウシ</t>
    </rPh>
    <rPh sb="133" eb="136">
      <t>ナゴヤ</t>
    </rPh>
    <rPh sb="136" eb="137">
      <t>コウ</t>
    </rPh>
    <rPh sb="138" eb="139">
      <t>メン</t>
    </rPh>
    <rPh sb="144" eb="146">
      <t>コテイ</t>
    </rPh>
    <rPh sb="146" eb="148">
      <t>シサン</t>
    </rPh>
    <rPh sb="148" eb="150">
      <t>ゼイシュウ</t>
    </rPh>
    <rPh sb="151" eb="152">
      <t>タカ</t>
    </rPh>
    <rPh sb="153" eb="155">
      <t>スイジュン</t>
    </rPh>
    <rPh sb="163" eb="165">
      <t>ブンボ</t>
    </rPh>
    <rPh sb="168" eb="170">
      <t>ヒョウジュン</t>
    </rPh>
    <rPh sb="170" eb="172">
      <t>ザイセイ</t>
    </rPh>
    <rPh sb="172" eb="174">
      <t>キボ</t>
    </rPh>
    <rPh sb="175" eb="177">
      <t>ルイジ</t>
    </rPh>
    <rPh sb="177" eb="179">
      <t>ダンタイ</t>
    </rPh>
    <rPh sb="180" eb="182">
      <t>ヒカク</t>
    </rPh>
    <rPh sb="184" eb="185">
      <t>タカ</t>
    </rPh>
    <rPh sb="192" eb="194">
      <t>ブンシ</t>
    </rPh>
    <rPh sb="195" eb="198">
      <t>コウサイヒ</t>
    </rPh>
    <rPh sb="199" eb="201">
      <t>ジョウキョウ</t>
    </rPh>
    <rPh sb="206" eb="208">
      <t>コウエイ</t>
    </rPh>
    <rPh sb="208" eb="210">
      <t>キギョウ</t>
    </rPh>
    <rPh sb="211" eb="212">
      <t>タイ</t>
    </rPh>
    <rPh sb="214" eb="217">
      <t>コウサイヒ</t>
    </rPh>
    <rPh sb="217" eb="218">
      <t>ブン</t>
    </rPh>
    <rPh sb="219" eb="221">
      <t>クリイレ</t>
    </rPh>
    <rPh sb="221" eb="222">
      <t>ガク</t>
    </rPh>
    <rPh sb="223" eb="225">
      <t>ジョウショウ</t>
    </rPh>
    <rPh sb="230" eb="232">
      <t>ジョウキョウ</t>
    </rPh>
    <rPh sb="242" eb="245">
      <t>コウフゼイ</t>
    </rPh>
    <rPh sb="245" eb="247">
      <t>サンニュウ</t>
    </rPh>
    <rPh sb="247" eb="248">
      <t>リツ</t>
    </rPh>
    <rPh sb="249" eb="250">
      <t>タカ</t>
    </rPh>
    <rPh sb="251" eb="253">
      <t>キサイ</t>
    </rPh>
    <rPh sb="254" eb="256">
      <t>カツヨウ</t>
    </rPh>
    <rPh sb="268" eb="271">
      <t>ドウスイジュン</t>
    </rPh>
    <rPh sb="272" eb="273">
      <t>タモ</t>
    </rPh>
    <rPh sb="282" eb="284">
      <t>コンゴ</t>
    </rPh>
    <rPh sb="285" eb="288">
      <t>シンチョウシャ</t>
    </rPh>
    <rPh sb="288" eb="290">
      <t>ケンセツ</t>
    </rPh>
    <rPh sb="290" eb="292">
      <t>ジギョウ</t>
    </rPh>
    <rPh sb="295" eb="297">
      <t>オオガタ</t>
    </rPh>
    <rPh sb="297" eb="299">
      <t>ケンセツ</t>
    </rPh>
    <rPh sb="299" eb="301">
      <t>ジギョウ</t>
    </rPh>
    <rPh sb="302" eb="304">
      <t>ガンキン</t>
    </rPh>
    <rPh sb="304" eb="306">
      <t>ショウカン</t>
    </rPh>
    <rPh sb="307" eb="309">
      <t>ジュンジ</t>
    </rPh>
    <rPh sb="309" eb="311">
      <t>カイシ</t>
    </rPh>
    <rPh sb="322" eb="323">
      <t>ミギ</t>
    </rPh>
    <rPh sb="323" eb="324">
      <t>ア</t>
    </rPh>
    <rPh sb="327" eb="328">
      <t>テン</t>
    </rPh>
    <rPh sb="333" eb="335">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</si>
</sst>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65876</c:v>
                </c:pt>
                <c:pt idx="3">
                  <c:v>68468</c:v>
                </c:pt>
                <c:pt idx="4">
                  <c:v>69729</c:v>
                </c:pt>
              </c:numCache>
            </c:numRef>
          </c:val>
          <c:smooth val="0"/>
          <c:extLst>
            <c:ext xmlns:c16="http://schemas.microsoft.com/office/drawing/2014/chart" uri="{C3380CC4-5D6E-409C-BE32-E72D297353CC}">
              <c16:uniqueId val="{00000000-CE7B-4B22-A7AF-45F688558A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42201</c:v>
                </c:pt>
                <c:pt idx="1">
                  <c:v>38853</c:v>
                </c:pt>
                <c:pt idx="2">
                  <c:v>36213</c:v>
                </c:pt>
                <c:pt idx="3">
                  <c:v>33167</c:v>
                </c:pt>
                <c:pt idx="4">
                  <c:v>71814</c:v>
                </c:pt>
              </c:numCache>
            </c:numRef>
          </c:val>
          <c:smooth val="0"/>
          <c:extLst>
            <c:ext xmlns:c16="http://schemas.microsoft.com/office/drawing/2014/chart" uri="{C3380CC4-5D6E-409C-BE32-E72D297353CC}">
              <c16:uniqueId val="{00000001-CE7B-4B22-A7AF-45F688558A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5</c:v>
                </c:pt>
                <c:pt idx="2">
                  <c:v>5.19</c:v>
                </c:pt>
                <c:pt idx="3">
                  <c:v>4.5</c:v>
                </c:pt>
                <c:pt idx="4">
                  <c:v>4.41</c:v>
                </c:pt>
              </c:numCache>
            </c:numRef>
          </c:val>
          <c:extLst>
            <c:ext xmlns:c16="http://schemas.microsoft.com/office/drawing/2014/chart" uri="{C3380CC4-5D6E-409C-BE32-E72D297353CC}">
              <c16:uniqueId val="{00000000-5CA1-4677-90F8-8B60915521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21.7</c:v>
                </c:pt>
                <c:pt idx="1">
                  <c:v>20.2</c:v>
                </c:pt>
                <c:pt idx="2">
                  <c:v>17.5</c:v>
                </c:pt>
                <c:pt idx="3">
                  <c:v>15.7</c:v>
                </c:pt>
                <c:pt idx="4">
                  <c:v>14.79</c:v>
                </c:pt>
              </c:numCache>
            </c:numRef>
          </c:val>
          <c:extLst>
            <c:ext xmlns:c16="http://schemas.microsoft.com/office/drawing/2014/chart" uri="{C3380CC4-5D6E-409C-BE32-E72D297353CC}">
              <c16:uniqueId val="{00000001-5CA1-4677-90F8-8B60915521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-1.3</c:v>
                </c:pt>
                <c:pt idx="2">
                  <c:v>-2.2200000000000002</c:v>
                </c:pt>
                <c:pt idx="3">
                  <c:v>-2.56</c:v>
                </c:pt>
                <c:pt idx="4">
                  <c:v>-0.26</c:v>
                </c:pt>
              </c:numCache>
            </c:numRef>
          </c:val>
          <c:smooth val="0"/>
          <c:extLst>
            <c:ext xmlns:c16="http://schemas.microsoft.com/office/drawing/2014/chart" uri="{C3380CC4-5D6E-409C-BE32-E72D297353CC}">
              <c16:uniqueId val="{00000002-5CA1-4677-90F8-8B60915521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0.04</c:v>
                </c:pt>
                <c:pt idx="8">
                  <c:v>0</c:v>
                </c:pt>
                <c:pt idx="9">
                  <c:v>0</c:v>
                </c:pt>
              </c:numCache>
            </c:numRef>
          </c:val>
          <c:extLst>
            <c:ext xmlns:c16="http://schemas.microsoft.com/office/drawing/2014/chart" uri="{C3380CC4-5D6E-409C-BE32-E72D297353CC}">
              <c16:uniqueId val="{00000000-DE27-42F6-82A0-7414AD7A19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27-42F6-82A0-7414AD7A19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27-42F6-82A0-7414AD7A194F}"/>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E27-42F6-82A0-7414AD7A194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0.14000000000000001</c:v>
                </c:pt>
                <c:pt idx="8">
                  <c:v>#N/A</c:v>
                </c:pt>
                <c:pt idx="9">
                  <c:v>0.03</c:v>
                </c:pt>
              </c:numCache>
            </c:numRef>
          </c:val>
          <c:extLst>
            <c:ext xmlns:c16="http://schemas.microsoft.com/office/drawing/2014/chart" uri="{C3380CC4-5D6E-409C-BE32-E72D297353CC}">
              <c16:uniqueId val="{00000004-DE27-42F6-82A0-7414AD7A194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0.27</c:v>
                </c:pt>
                <c:pt idx="2">
                  <c:v>#N/A</c:v>
                </c:pt>
                <c:pt idx="3">
                  <c:v>0.28000000000000003</c:v>
                </c:pt>
                <c:pt idx="4">
                  <c:v>#N/A</c:v>
                </c:pt>
                <c:pt idx="5">
                  <c:v>0.27</c:v>
                </c:pt>
                <c:pt idx="6">
                  <c:v>#N/A</c:v>
                </c:pt>
                <c:pt idx="7">
                  <c:v>0.31</c:v>
                </c:pt>
                <c:pt idx="8">
                  <c:v>#N/A</c:v>
                </c:pt>
                <c:pt idx="9">
                  <c:v>0.14000000000000001</c:v>
                </c:pt>
              </c:numCache>
            </c:numRef>
          </c:val>
          <c:extLst>
            <c:ext xmlns:c16="http://schemas.microsoft.com/office/drawing/2014/chart" uri="{C3380CC4-5D6E-409C-BE32-E72D297353CC}">
              <c16:uniqueId val="{00000005-DE27-42F6-82A0-7414AD7A194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0.32</c:v>
                </c:pt>
                <c:pt idx="2">
                  <c:v>#N/A</c:v>
                </c:pt>
                <c:pt idx="3">
                  <c:v>0.35</c:v>
                </c:pt>
                <c:pt idx="4">
                  <c:v>#N/A</c:v>
                </c:pt>
                <c:pt idx="5">
                  <c:v>0.26</c:v>
                </c:pt>
                <c:pt idx="6">
                  <c:v>#N/A</c:v>
                </c:pt>
                <c:pt idx="7">
                  <c:v>0.4</c:v>
                </c:pt>
                <c:pt idx="8">
                  <c:v>#N/A</c:v>
                </c:pt>
                <c:pt idx="9">
                  <c:v>0.3</c:v>
                </c:pt>
              </c:numCache>
            </c:numRef>
          </c:val>
          <c:extLst>
            <c:ext xmlns:c16="http://schemas.microsoft.com/office/drawing/2014/chart" uri="{C3380CC4-5D6E-409C-BE32-E72D297353CC}">
              <c16:uniqueId val="{00000006-DE27-42F6-82A0-7414AD7A194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0.49</c:v>
                </c:pt>
                <c:pt idx="4">
                  <c:v>#N/A</c:v>
                </c:pt>
                <c:pt idx="5">
                  <c:v>1.1599999999999999</c:v>
                </c:pt>
                <c:pt idx="6">
                  <c:v>#N/A</c:v>
                </c:pt>
                <c:pt idx="7">
                  <c:v>1.21</c:v>
                </c:pt>
                <c:pt idx="8">
                  <c:v>#N/A</c:v>
                </c:pt>
                <c:pt idx="9">
                  <c:v>0.65</c:v>
                </c:pt>
              </c:numCache>
            </c:numRef>
          </c:val>
          <c:extLst>
            <c:ext xmlns:c16="http://schemas.microsoft.com/office/drawing/2014/chart" uri="{C3380CC4-5D6E-409C-BE32-E72D297353CC}">
              <c16:uniqueId val="{00000007-DE27-42F6-82A0-7414AD7A194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0.85</c:v>
                </c:pt>
                <c:pt idx="2">
                  <c:v>#N/A</c:v>
                </c:pt>
                <c:pt idx="3">
                  <c:v>0.57999999999999996</c:v>
                </c:pt>
                <c:pt idx="4">
                  <c:v>#N/A</c:v>
                </c:pt>
                <c:pt idx="5">
                  <c:v>1.1399999999999999</c:v>
                </c:pt>
                <c:pt idx="6">
                  <c:v>#N/A</c:v>
                </c:pt>
                <c:pt idx="7">
                  <c:v>2.2400000000000002</c:v>
                </c:pt>
                <c:pt idx="8">
                  <c:v>#N/A</c:v>
                </c:pt>
                <c:pt idx="9">
                  <c:v>0.78</c:v>
                </c:pt>
              </c:numCache>
            </c:numRef>
          </c:val>
          <c:extLst>
            <c:ext xmlns:c16="http://schemas.microsoft.com/office/drawing/2014/chart" uri="{C3380CC4-5D6E-409C-BE32-E72D297353CC}">
              <c16:uniqueId val="{00000008-DE27-42F6-82A0-7414AD7A19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5.39</c:v>
                </c:pt>
                <c:pt idx="2">
                  <c:v>#N/A</c:v>
                </c:pt>
                <c:pt idx="3">
                  <c:v>4.99</c:v>
                </c:pt>
                <c:pt idx="4">
                  <c:v>#N/A</c:v>
                </c:pt>
                <c:pt idx="5">
                  <c:v>5.19</c:v>
                </c:pt>
                <c:pt idx="6">
                  <c:v>#N/A</c:v>
                </c:pt>
                <c:pt idx="7">
                  <c:v>4.5</c:v>
                </c:pt>
                <c:pt idx="8">
                  <c:v>#N/A</c:v>
                </c:pt>
                <c:pt idx="9">
                  <c:v>4.41</c:v>
                </c:pt>
              </c:numCache>
            </c:numRef>
          </c:val>
          <c:extLst>
            <c:ext xmlns:c16="http://schemas.microsoft.com/office/drawing/2014/chart" uri="{C3380CC4-5D6E-409C-BE32-E72D297353CC}">
              <c16:uniqueId val="{00000009-DE27-42F6-82A0-7414AD7A19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985</c:v>
                </c:pt>
                <c:pt idx="5">
                  <c:v>882</c:v>
                </c:pt>
                <c:pt idx="8">
                  <c:v>910</c:v>
                </c:pt>
                <c:pt idx="11">
                  <c:v>924</c:v>
                </c:pt>
                <c:pt idx="14">
                  <c:v>945</c:v>
                </c:pt>
              </c:numCache>
            </c:numRef>
          </c:val>
          <c:extLst>
            <c:ext xmlns:c16="http://schemas.microsoft.com/office/drawing/2014/chart" uri="{C3380CC4-5D6E-409C-BE32-E72D297353CC}">
              <c16:uniqueId val="{00000000-5572-41B4-8A43-D0D43DADE0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72-41B4-8A43-D0D43DADE0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72-41B4-8A43-D0D43DADE0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150</c:v>
                </c:pt>
                <c:pt idx="3">
                  <c:v>90</c:v>
                </c:pt>
                <c:pt idx="6">
                  <c:v>31</c:v>
                </c:pt>
                <c:pt idx="9">
                  <c:v>0</c:v>
                </c:pt>
                <c:pt idx="12">
                  <c:v>0</c:v>
                </c:pt>
              </c:numCache>
            </c:numRef>
          </c:val>
          <c:extLst>
            <c:ext xmlns:c16="http://schemas.microsoft.com/office/drawing/2014/chart" uri="{C3380CC4-5D6E-409C-BE32-E72D297353CC}">
              <c16:uniqueId val="{00000003-5572-41B4-8A43-D0D43DADE0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205</c:v>
                </c:pt>
                <c:pt idx="3">
                  <c:v>251</c:v>
                </c:pt>
                <c:pt idx="6">
                  <c:v>293</c:v>
                </c:pt>
                <c:pt idx="9">
                  <c:v>311</c:v>
                </c:pt>
                <c:pt idx="12">
                  <c:v>326</c:v>
                </c:pt>
              </c:numCache>
            </c:numRef>
          </c:val>
          <c:extLst>
            <c:ext xmlns:c16="http://schemas.microsoft.com/office/drawing/2014/chart" uri="{C3380CC4-5D6E-409C-BE32-E72D297353CC}">
              <c16:uniqueId val="{00000004-5572-41B4-8A43-D0D43DADE0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72-41B4-8A43-D0D43DADE0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72-41B4-8A43-D0D43DADE0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1187</c:v>
                </c:pt>
                <c:pt idx="3">
                  <c:v>1115</c:v>
                </c:pt>
                <c:pt idx="6">
                  <c:v>1209</c:v>
                </c:pt>
                <c:pt idx="9">
                  <c:v>1183</c:v>
                </c:pt>
                <c:pt idx="12">
                  <c:v>1142</c:v>
                </c:pt>
              </c:numCache>
            </c:numRef>
          </c:val>
          <c:extLst>
            <c:ext xmlns:c16="http://schemas.microsoft.com/office/drawing/2014/chart" uri="{C3380CC4-5D6E-409C-BE32-E72D297353CC}">
              <c16:uniqueId val="{00000007-5572-41B4-8A43-D0D43DADE0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557</c:v>
                </c:pt>
                <c:pt idx="2">
                  <c:v>#N/A</c:v>
                </c:pt>
                <c:pt idx="3">
                  <c:v>#N/A</c:v>
                </c:pt>
                <c:pt idx="4">
                  <c:v>574</c:v>
                </c:pt>
                <c:pt idx="5">
                  <c:v>#N/A</c:v>
                </c:pt>
                <c:pt idx="6">
                  <c:v>#N/A</c:v>
                </c:pt>
                <c:pt idx="7">
                  <c:v>623</c:v>
                </c:pt>
                <c:pt idx="8">
                  <c:v>#N/A</c:v>
                </c:pt>
                <c:pt idx="9">
                  <c:v>#N/A</c:v>
                </c:pt>
                <c:pt idx="10">
                  <c:v>570</c:v>
                </c:pt>
                <c:pt idx="11">
                  <c:v>#N/A</c:v>
                </c:pt>
                <c:pt idx="12">
                  <c:v>#N/A</c:v>
                </c:pt>
                <c:pt idx="13">
                  <c:v>523</c:v>
                </c:pt>
                <c:pt idx="14">
                  <c:v>#N/A</c:v>
                </c:pt>
              </c:numCache>
            </c:numRef>
          </c:val>
          <c:smooth val="0"/>
          <c:extLst>
            <c:ext xmlns:c16="http://schemas.microsoft.com/office/drawing/2014/chart" uri="{C3380CC4-5D6E-409C-BE32-E72D297353CC}">
              <c16:uniqueId val="{00000008-5572-41B4-8A43-D0D43DADE0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11637</c:v>
                </c:pt>
                <c:pt idx="5">
                  <c:v>11677</c:v>
                </c:pt>
                <c:pt idx="8">
                  <c:v>11282</c:v>
                </c:pt>
                <c:pt idx="11">
                  <c:v>11397</c:v>
                </c:pt>
                <c:pt idx="14">
                  <c:v>12822</c:v>
                </c:pt>
              </c:numCache>
            </c:numRef>
          </c:val>
          <c:extLst>
            <c:ext xmlns:c16="http://schemas.microsoft.com/office/drawing/2014/chart" uri="{C3380CC4-5D6E-409C-BE32-E72D297353CC}">
              <c16:uniqueId val="{00000000-F2FD-4223-AE45-C74F71181C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2FD-4223-AE45-C74F71181C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3257</c:v>
                </c:pt>
                <c:pt idx="5">
                  <c:v>2921</c:v>
                </c:pt>
                <c:pt idx="8">
                  <c:v>2637</c:v>
                </c:pt>
                <c:pt idx="11">
                  <c:v>2303</c:v>
                </c:pt>
                <c:pt idx="14">
                  <c:v>2315</c:v>
                </c:pt>
              </c:numCache>
            </c:numRef>
          </c:val>
          <c:extLst>
            <c:ext xmlns:c16="http://schemas.microsoft.com/office/drawing/2014/chart" uri="{C3380CC4-5D6E-409C-BE32-E72D297353CC}">
              <c16:uniqueId val="{00000002-F2FD-4223-AE45-C74F71181C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D-4223-AE45-C74F71181C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FD-4223-AE45-C74F71181C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FD-4223-AE45-C74F71181C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2351</c:v>
                </c:pt>
                <c:pt idx="3">
                  <c:v>2293</c:v>
                </c:pt>
                <c:pt idx="6">
                  <c:v>2314</c:v>
                </c:pt>
                <c:pt idx="9">
                  <c:v>2310</c:v>
                </c:pt>
                <c:pt idx="12">
                  <c:v>2233</c:v>
                </c:pt>
              </c:numCache>
            </c:numRef>
          </c:val>
          <c:extLst>
            <c:ext xmlns:c16="http://schemas.microsoft.com/office/drawing/2014/chart" uri="{C3380CC4-5D6E-409C-BE32-E72D297353CC}">
              <c16:uniqueId val="{00000006-F2FD-4223-AE45-C74F71181C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155</c:v>
                </c:pt>
                <c:pt idx="3">
                  <c:v>36</c:v>
                </c:pt>
                <c:pt idx="6">
                  <c:v>0</c:v>
                </c:pt>
                <c:pt idx="9">
                  <c:v>0</c:v>
                </c:pt>
                <c:pt idx="12">
                  <c:v>87</c:v>
                </c:pt>
              </c:numCache>
            </c:numRef>
          </c:val>
          <c:extLst>
            <c:ext xmlns:c16="http://schemas.microsoft.com/office/drawing/2014/chart" uri="{C3380CC4-5D6E-409C-BE32-E72D297353CC}">
              <c16:uniqueId val="{00000007-F2FD-4223-AE45-C74F71181C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5432</c:v>
                </c:pt>
                <c:pt idx="3">
                  <c:v>5459</c:v>
                </c:pt>
                <c:pt idx="6">
                  <c:v>5972</c:v>
                </c:pt>
                <c:pt idx="9">
                  <c:v>6841</c:v>
                </c:pt>
                <c:pt idx="12">
                  <c:v>7238</c:v>
                </c:pt>
              </c:numCache>
            </c:numRef>
          </c:val>
          <c:extLst>
            <c:ext xmlns:c16="http://schemas.microsoft.com/office/drawing/2014/chart" uri="{C3380CC4-5D6E-409C-BE32-E72D297353CC}">
              <c16:uniqueId val="{00000008-F2FD-4223-AE45-C74F71181C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FD-4223-AE45-C74F71181C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11232</c:v>
                </c:pt>
                <c:pt idx="3">
                  <c:v>10995</c:v>
                </c:pt>
                <c:pt idx="6">
                  <c:v>10395</c:v>
                </c:pt>
                <c:pt idx="9">
                  <c:v>10052</c:v>
                </c:pt>
                <c:pt idx="12">
                  <c:v>11526</c:v>
                </c:pt>
              </c:numCache>
            </c:numRef>
          </c:val>
          <c:extLst>
            <c:ext xmlns:c16="http://schemas.microsoft.com/office/drawing/2014/chart" uri="{C3380CC4-5D6E-409C-BE32-E72D297353CC}">
              <c16:uniqueId val="{0000000A-F2FD-4223-AE45-C74F71181C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4276</c:v>
                </c:pt>
                <c:pt idx="2">
                  <c:v>#N/A</c:v>
                </c:pt>
                <c:pt idx="3">
                  <c:v>#N/A</c:v>
                </c:pt>
                <c:pt idx="4">
                  <c:v>4186</c:v>
                </c:pt>
                <c:pt idx="5">
                  <c:v>#N/A</c:v>
                </c:pt>
                <c:pt idx="6">
                  <c:v>#N/A</c:v>
                </c:pt>
                <c:pt idx="7">
                  <c:v>4762</c:v>
                </c:pt>
                <c:pt idx="8">
                  <c:v>#N/A</c:v>
                </c:pt>
                <c:pt idx="9">
                  <c:v>#N/A</c:v>
                </c:pt>
                <c:pt idx="10">
                  <c:v>5503</c:v>
                </c:pt>
                <c:pt idx="11">
                  <c:v>#N/A</c:v>
                </c:pt>
                <c:pt idx="12">
                  <c:v>#N/A</c:v>
                </c:pt>
                <c:pt idx="13">
                  <c:v>5947</c:v>
                </c:pt>
                <c:pt idx="14">
                  <c:v>#N/A</c:v>
                </c:pt>
              </c:numCache>
            </c:numRef>
          </c:val>
          <c:smooth val="0"/>
          <c:extLst>
            <c:ext xmlns:c16="http://schemas.microsoft.com/office/drawing/2014/chart" uri="{C3380CC4-5D6E-409C-BE32-E72D297353CC}">
              <c16:uniqueId val="{0000000B-F2FD-4223-AE45-C74F71181C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1778</c:v>
                </c:pt>
                <c:pt idx="1">
                  <c:v>1590</c:v>
                </c:pt>
                <c:pt idx="2">
                  <c:v>1532</c:v>
                </c:pt>
              </c:numCache>
            </c:numRef>
          </c:val>
          <c:extLst>
            <c:ext xmlns:c16="http://schemas.microsoft.com/office/drawing/2014/chart" uri="{C3380CC4-5D6E-409C-BE32-E72D297353CC}">
              <c16:uniqueId val="{00000000-5AE3-4C93-8A5F-155ECF31F4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173</c:v>
                </c:pt>
                <c:pt idx="1">
                  <c:v>173</c:v>
                </c:pt>
                <c:pt idx="2">
                  <c:v>173</c:v>
                </c:pt>
              </c:numCache>
            </c:numRef>
          </c:val>
          <c:extLst>
            <c:ext xmlns:c16="http://schemas.microsoft.com/office/drawing/2014/chart" uri="{C3380CC4-5D6E-409C-BE32-E72D297353CC}">
              <c16:uniqueId val="{00000001-5AE3-4C93-8A5F-155ECF31F4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574</c:v>
                </c:pt>
                <c:pt idx="1">
                  <c:v>496</c:v>
                </c:pt>
                <c:pt idx="2">
                  <c:v>294</c:v>
                </c:pt>
              </c:numCache>
            </c:numRef>
          </c:val>
          <c:extLst>
            <c:ext xmlns:c16="http://schemas.microsoft.com/office/drawing/2014/chart" uri="{C3380CC4-5D6E-409C-BE32-E72D297353CC}">
              <c16:uniqueId val="{00000002-5AE3-4C93-8A5F-155ECF31F4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{402B9782-F3E7-40AE-9D23-812918C0ADEE}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65B-4AAC-B8BC-E0598CDA3D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{C47B08DD-4F07-4CAA-B71B-62A506717270}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5B-4AAC-B8BC-E0598CDA3D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{F3ECB3A3-7BC7-4399-BCD4-799373D94AF2}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5B-4AAC-B8BC-E0598CDA3D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{F414EBA4-9014-45CC-BC88-0E372B22F6CD}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5B-4AAC-B8BC-E0598CDA3D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{085FB840-64D8-4DB4-AA2A-1233C3667E52}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5B-4AAC-B8BC-E0598CDA3D1E}"/>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{3EC585AB-4DA6-41E9-8C9F-8FAE913C3487}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65B-4AAC-B8BC-E0598CDA3D1E}"/>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{6B9278FD-16D5-4439-870C-BB4A36CFC352}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65B-4AAC-B8BC-E0598CDA3D1E}"/>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{38FC9F40-2D6B-43E2-963F-165397A6793B}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65B-4AAC-B8BC-E0598CDA3D1E}"/>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{61C19E35-3F44-4BBC-9FE7-5DC2B75B718C}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65B-4AAC-B8BC-E0598CDA3D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58.6</c:v>
                </c:pt>
                <c:pt idx="16">
                  <c:v>60</c:v>
                </c:pt>
                <c:pt idx="24">
                  <c:v>61.7</c:v>
                </c:pt>
                <c:pt idx="32">
                  <c:v>63.3</c:v>
                </c:pt>
              </c:numCache>
            </c:numRef>
          </c:xVal>
          <c:yVal>
            <c:numRef>
              <c:f>公会計指標分析・財政指標組合せ分析表!$BP$51:$DC$51</c:f>
              <c:numCache>
                <c:formatCode>#,##0.0;"▲ "#,##0.0</c:formatCode>
                <c:ptCount val="40"/>
                <c:pt idx="8">
                  <c:v>45.6</c:v>
                </c:pt>
                <c:pt idx="16">
                  <c:v>51.5</c:v>
                </c:pt>
                <c:pt idx="24">
                  <c:v>59.8</c:v>
                </c:pt>
                <c:pt idx="32">
                  <c:v>63.1</c:v>
                </c:pt>
              </c:numCache>
            </c:numRef>
          </c:yVal>
          <c:smooth val="0"/>
          <c:extLst>
            <c:ext xmlns:c16="http://schemas.microsoft.com/office/drawing/2014/chart" uri="{C3380CC4-5D6E-409C-BE32-E72D297353CC}">
              <c16:uniqueId val="{00000009-A65B-4AAC-B8BC-E0598CDA3D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{EDEB9987-257A-440B-A8BD-D49C60DA3B81}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65B-4AAC-B8BC-E0598CDA3D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{216A5F32-5D78-415C-9F17-579CA74F6C82}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5B-4AAC-B8BC-E0598CDA3D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{70CF689F-7B39-411B-A5EE-8F90A1599B52}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5B-4AAC-B8BC-E0598CDA3D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{54086F9D-5400-43C9-B34F-D75C98C537C9}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5B-4AAC-B8BC-E0598CDA3D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{237C5D14-61A5-447B-A946-F523B346024F}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5B-4AAC-B8BC-E0598CDA3D1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{B2A7C60E-8EA8-4ECE-BA76-0435062D76BC}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65B-4AAC-B8BC-E0598CDA3D1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{5B3EC77D-5EB0-43BA-94C8-207DA02785A4}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65B-4AAC-B8BC-E0598CDA3D1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{15B75C26-E15C-42D1-B83C-688F53544D4D}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65B-4AAC-B8BC-E0598CDA3D1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{38470635-3C98-4D7E-9ED4-46E03846A6B6}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65B-4AAC-B8BC-E0598CDA3D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57.1</c:v>
                </c:pt>
                <c:pt idx="24">
                  <c:v>58.7</c:v>
                </c:pt>
                <c:pt idx="32">
                  <c:v>59.5</c:v>
                </c:pt>
              </c:numCache>
            </c:numRef>
          </c:xVal>
          <c:yVal>
            <c:numRef>
              <c:f>公会計指標分析・財政指標組合せ分析表!$BP$55:$DC$55</c:f>
              <c:numCache>
                <c:formatCode>#,##0.0;"▲ "#,##0.0</c:formatCode>
                <c:ptCount val="40"/>
                <c:pt idx="8">
                  <c:v>58.5</c:v>
                </c:pt>
                <c:pt idx="16">
                  <c:v>52.3</c:v>
                </c:pt>
                <c:pt idx="24">
                  <c:v>55.4</c:v>
                </c:pt>
                <c:pt idx="32">
                  <c:v>52.7</c:v>
                </c:pt>
              </c:numCache>
            </c:numRef>
          </c:yVal>
          <c:smooth val="0"/>
          <c:extLst>
            <c:ext xmlns:c16="http://schemas.microsoft.com/office/drawing/2014/chart" uri="{C3380CC4-5D6E-409C-BE32-E72D297353CC}">
              <c16:uniqueId val="{00000013-A65B-4AAC-B8BC-E0598CDA3D1E}"/>
            </c:ext>
          </c:extLst>
        </c:ser>
        <c:dLbls>
          <c:showLegendKey val="0"/>
          <c:showVal val="1"/>
          <c:showCatName val="0"/>
          <c:showSerName val="0"/>
          <c:showPercent val="0"/>
          <c:showBubbleSize val="0"/>
        </c:dLbls>
        <c:axId val="46179840"/>
        <c:axId val="46181760"/>
      </c:scatterChart>
      <c:valAx>
        <c:axId val="4617984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{1276ED53-EAA7-4664-8341-A7F8E8200E3F}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330-40CC-A7A7-C54DA5E713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{00B6C6A4-8828-41DF-B5D6-5F53755DC84C}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30-40CC-A7A7-C54DA5E713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{7E1FDDE0-8EE5-4B00-A572-69F293B516F4}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30-40CC-A7A7-C54DA5E713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{9D10E676-D2E2-46AE-9394-864BAF84C683}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30-40CC-A7A7-C54DA5E713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{E65F5565-0D81-4605-870F-BEA18C5D756C}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30-40CC-A7A7-C54DA5E713C4}"/>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{393F507D-DF40-4BC8-9DC6-AE746EEAA8A3}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330-40CC-A7A7-C54DA5E713C4}"/>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{C7307344-8C5E-4198-88E4-F238AEA78AEF}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330-40CC-A7A7-C54DA5E713C4}"/>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{06EE77E5-7F8D-4564-ABE5-B7D0E971A6AB}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330-40CC-A7A7-C54DA5E713C4}"/>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{A341B46A-B88D-455A-8689-3AA5270948C0}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330-40CC-A7A7-C54DA5E713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6.6</c:v>
                </c:pt>
                <c:pt idx="16">
                  <c:v>6.4</c:v>
                </c:pt>
                <c:pt idx="24">
                  <c:v>6.3</c:v>
                </c:pt>
                <c:pt idx="32">
                  <c:v>6.1</c:v>
                </c:pt>
              </c:numCache>
            </c:numRef>
          </c:xVal>
          <c:yVal>
            <c:numRef>
              <c:f>公会計指標分析・財政指標組合せ分析表!$BP$73:$DC$73</c:f>
              <c:numCache>
                <c:formatCode>#,##0.0;"▲ "#,##0.0</c:formatCode>
                <c:ptCount val="40"/>
                <c:pt idx="0">
                  <c:v>48.3</c:v>
                </c:pt>
                <c:pt idx="8">
                  <c:v>45.6</c:v>
                </c:pt>
                <c:pt idx="16">
                  <c:v>51.5</c:v>
                </c:pt>
                <c:pt idx="24">
                  <c:v>59.8</c:v>
                </c:pt>
                <c:pt idx="32">
                  <c:v>63.1</c:v>
                </c:pt>
              </c:numCache>
            </c:numRef>
          </c:yVal>
          <c:smooth val="0"/>
          <c:extLst>
            <c:ext xmlns:c16="http://schemas.microsoft.com/office/drawing/2014/chart" uri="{C3380CC4-5D6E-409C-BE32-E72D297353CC}">
              <c16:uniqueId val="{00000009-2330-40CC-A7A7-C54DA5E713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{09AF97DD-BFCF-4D5F-91E9-1B4035DF11C8}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330-40CC-A7A7-C54DA5E713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{26343286-B069-45C3-B0D7-B9A3C890ACD0}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30-40CC-A7A7-C54DA5E713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{07F46062-FAAE-4532-88B8-43D39A94DF89}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30-40CC-A7A7-C54DA5E713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{110BE8B5-5FBB-4A11-A9A8-487092B4BF37}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30-40CC-A7A7-C54DA5E713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{E7A497D5-FA73-417E-B767-D1871CDC9DFD}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30-40CC-A7A7-C54DA5E713C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{B22857CA-E77E-40E0-A5AE-E4832D01B651}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330-40CC-A7A7-C54DA5E713C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{D263B400-AC1C-4FA3-B71D-12CB71B77BAB}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330-40CC-A7A7-C54DA5E713C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{3BF3165B-02C0-4DA8-9A8A-5616655B27A3}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330-40CC-A7A7-C54DA5E713C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{4B94B934-8A2C-4F91-B480-688DB1C866EA}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330-40CC-A7A7-C54DA5E713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9.6999999999999993</c:v>
                </c:pt>
                <c:pt idx="32">
                  <c:v>9.5</c:v>
                </c:pt>
              </c:numCache>
            </c:numRef>
          </c:xVal>
          <c:yVal>
            <c:numRef>
              <c:f>公会計指標分析・財政指標組合せ分析表!$BP$77:$DC$77</c:f>
              <c:numCache>
                <c:formatCode>#,##0.0;"▲ "#,##0.0</c:formatCode>
                <c:ptCount val="40"/>
                <c:pt idx="0">
                  <c:v>60.8</c:v>
                </c:pt>
                <c:pt idx="8">
                  <c:v>58.5</c:v>
                </c:pt>
                <c:pt idx="16">
                  <c:v>52.3</c:v>
                </c:pt>
                <c:pt idx="24">
                  <c:v>55.4</c:v>
                </c:pt>
                <c:pt idx="32">
                  <c:v>52.7</c:v>
                </c:pt>
              </c:numCache>
            </c:numRef>
          </c:yVal>
          <c:smooth val="0"/>
          <c:extLst>
            <c:ext xmlns:c16="http://schemas.microsoft.com/office/drawing/2014/chart" uri="{C3380CC4-5D6E-409C-BE32-E72D297353CC}">
              <c16:uniqueId val="{00000013-2330-40CC-A7A7-C54DA5E713C4}"/>
            </c:ext>
          </c:extLst>
        </c:ser>
        <c:dLbls>
          <c:showLegendKey val="0"/>
          <c:showVal val="1"/>
          <c:showCatName val="0"/>
          <c:showSerName val="0"/>
          <c:showPercent val="0"/>
          <c:showBubbleSize val="0"/>
        </c:dLbls>
        <c:axId val="84219776"/>
        <c:axId val="84234240"/>
      </c:scatterChart>
      <c:valAx>
        <c:axId val="84219776"/>
        <c:scaling>
          <c:orientation val="minMax"/>
          <c:max val="11.6"/>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公営企業債の償還に充てたと認められる繰入金の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があったものの、一般会計等における元利償還金の減少や実質公債費から控除される基準財政需要額算入見込額が増加したため、</a:t>
          </a:r>
          <a:r>
            <a:rPr lang="ja-JP" altLang="en-US" sz="1100">
              <a:solidFill>
                <a:schemeClr val="dk1"/>
              </a:solidFill>
              <a:effectLst/>
              <a:latin typeface="+mn-lt"/>
              <a:ea typeface="+mn-ea"/>
              <a:cs typeface="+mn-cs"/>
            </a:rPr>
            <a:t>算定に係る</a:t>
          </a:r>
          <a:r>
            <a:rPr lang="ja-JP" altLang="ja-JP" sz="1100">
              <a:solidFill>
                <a:schemeClr val="dk1"/>
              </a:solidFill>
              <a:effectLst/>
              <a:latin typeface="+mn-lt"/>
              <a:ea typeface="+mn-ea"/>
              <a:cs typeface="+mn-cs"/>
            </a:rPr>
            <a:t>分子が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50</a:t>
          </a:r>
          <a:r>
            <a:rPr lang="ja-JP" altLang="en-US" sz="1100">
              <a:solidFill>
                <a:schemeClr val="dk1"/>
              </a:solidFill>
              <a:effectLst/>
              <a:latin typeface="+mn-lt"/>
              <a:ea typeface="+mn-ea"/>
              <a:cs typeface="+mn-cs"/>
            </a:rPr>
            <a:t>百万</a:t>
          </a:r>
          <a:r>
            <a:rPr lang="ja-JP" altLang="ja-JP" sz="1100">
              <a:solidFill>
                <a:schemeClr val="dk1"/>
              </a:solidFill>
              <a:effectLst/>
              <a:latin typeface="+mn-lt"/>
              <a:ea typeface="+mn-ea"/>
              <a:cs typeface="+mn-cs"/>
            </a:rPr>
            <a:t>円減少した。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ただし、今後、新庁舎建設事業債など大型事業の元金償還が</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から本格的に始まること、下水道事業に係る公営企業等債償還繰入金の増加も予想されることに留意する必要がある。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将来負担額</a:t>
          </a:r>
          <a:r>
            <a:rPr lang="ja-JP" altLang="ja-JP" sz="1100">
              <a:solidFill>
                <a:schemeClr val="dk1"/>
              </a:solidFill>
              <a:effectLst/>
              <a:latin typeface="+mn-lt"/>
              <a:ea typeface="+mn-ea"/>
              <a:cs typeface="+mn-cs"/>
            </a:rPr>
            <a:t>は、新庁舎建設事業</a:t>
          </a:r>
          <a:r>
            <a:rPr lang="ja-JP" altLang="en-US" sz="1100">
              <a:solidFill>
                <a:schemeClr val="dk1"/>
              </a:solidFill>
              <a:effectLst/>
              <a:latin typeface="+mn-lt"/>
              <a:ea typeface="+mn-ea"/>
              <a:cs typeface="+mn-cs"/>
            </a:rPr>
            <a:t>がピークを迎えること等により</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1,881</a:t>
          </a:r>
          <a:r>
            <a:rPr lang="ja-JP" altLang="ja-JP" sz="1100">
              <a:solidFill>
                <a:schemeClr val="dk1"/>
              </a:solidFill>
              <a:effectLst/>
              <a:latin typeface="+mn-lt"/>
              <a:ea typeface="+mn-ea"/>
              <a:cs typeface="+mn-cs"/>
            </a:rPr>
            <a:t>百万円の増加となっている。充当可能基金額は、</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年度は財政調整基金の約</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百万円の取崩しを行ったものの、国民健康保険事業財政調整基金へ約</a:t>
          </a:r>
          <a:r>
            <a:rPr lang="en-US" altLang="ja-JP" sz="1100">
              <a:solidFill>
                <a:schemeClr val="dk1"/>
              </a:solidFill>
              <a:effectLst/>
              <a:latin typeface="+mn-lt"/>
              <a:ea typeface="+mn-ea"/>
              <a:cs typeface="+mn-cs"/>
            </a:rPr>
            <a:t>134</a:t>
          </a:r>
          <a:r>
            <a:rPr lang="ja-JP" altLang="ja-JP" sz="1100">
              <a:solidFill>
                <a:schemeClr val="dk1"/>
              </a:solidFill>
              <a:effectLst/>
              <a:latin typeface="+mn-lt"/>
              <a:ea typeface="+mn-ea"/>
              <a:cs typeface="+mn-cs"/>
            </a:rPr>
            <a:t>百万円の積立を行ったことにより、前年度比約</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百万円の増加となった。基準財政需要額算入見込額は、平成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年度同意等債である合併推進債及び緊急防災・減災事業債の算入見込額が大きく増加したことなどにより前年度比約</a:t>
          </a:r>
          <a:r>
            <a:rPr lang="en-US" altLang="ja-JP" sz="1100">
              <a:solidFill>
                <a:schemeClr val="dk1"/>
              </a:solidFill>
              <a:effectLst/>
              <a:latin typeface="+mn-lt"/>
              <a:ea typeface="+mn-ea"/>
              <a:cs typeface="+mn-cs"/>
            </a:rPr>
            <a:t>1,424</a:t>
          </a:r>
          <a:r>
            <a:rPr lang="ja-JP" altLang="ja-JP" sz="1100">
              <a:solidFill>
                <a:schemeClr val="dk1"/>
              </a:solidFill>
              <a:effectLst/>
              <a:latin typeface="+mn-lt"/>
              <a:ea typeface="+mn-ea"/>
              <a:cs typeface="+mn-cs"/>
            </a:rPr>
            <a:t>百万円の増加となり、地方債現在高に起因する将来負担額の大半を打ち消す形となっている。新庁舎建設事業が令和元年度に完了するが、今後</a:t>
          </a:r>
          <a:r>
            <a:rPr lang="ja-JP" altLang="en-US" sz="1100">
              <a:solidFill>
                <a:schemeClr val="dk1"/>
              </a:solidFill>
              <a:effectLst/>
              <a:latin typeface="+mn-lt"/>
              <a:ea typeface="+mn-ea"/>
              <a:cs typeface="+mn-cs"/>
            </a:rPr>
            <a:t>大型事業が</a:t>
          </a:r>
          <a:r>
            <a:rPr lang="ja-JP" altLang="ja-JP" sz="1100">
              <a:solidFill>
                <a:schemeClr val="dk1"/>
              </a:solidFill>
              <a:effectLst/>
              <a:latin typeface="+mn-lt"/>
              <a:ea typeface="+mn-ea"/>
              <a:cs typeface="+mn-cs"/>
            </a:rPr>
            <a:t>予定されているため、さらなる地方債現在高の増加と充当可能基金の減少が見込まれる。他にも公共下水道事業の進捗に伴う繰入金の増加や海部</a:t>
          </a:r>
          <a:r>
            <a:rPr lang="ja-JP" altLang="en-US" sz="1100">
              <a:solidFill>
                <a:schemeClr val="dk1"/>
              </a:solidFill>
              <a:effectLst/>
              <a:latin typeface="+mn-lt"/>
              <a:ea typeface="+mn-ea"/>
              <a:cs typeface="+mn-cs"/>
            </a:rPr>
            <a:t>地区</a:t>
          </a:r>
          <a:r>
            <a:rPr lang="ja-JP" altLang="ja-JP" sz="1100">
              <a:solidFill>
                <a:schemeClr val="dk1"/>
              </a:solidFill>
              <a:effectLst/>
              <a:latin typeface="+mn-lt"/>
              <a:ea typeface="+mn-ea"/>
              <a:cs typeface="+mn-cs"/>
            </a:rPr>
            <a:t>環境事務組合の機器更新に伴う組合債償還への負担金の増加など、しばらくは将来負担比率が上昇することを想定し、将来世代の負担を過大なものにしないために、第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次弥富市行政改革実施計画に基づき事務事業の合理化・効率化に取り組んでいく</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愛知県弥富市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年度末現在、財政調整基金、減債基金、公共施設整備基金、三ツ又池保全基金及び地域福祉振興基金の計</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基金で</a:t>
          </a:r>
          <a:r>
            <a:rPr lang="en-US" altLang="ja-JP" sz="1100">
              <a:solidFill>
                <a:schemeClr val="dk1"/>
              </a:solidFill>
              <a:effectLst/>
              <a:latin typeface="+mn-lt"/>
              <a:ea typeface="+mn-ea"/>
              <a:cs typeface="+mn-cs"/>
            </a:rPr>
            <a:t>1,998</a:t>
          </a:r>
          <a:r>
            <a:rPr lang="ja-JP" altLang="ja-JP" sz="1100">
              <a:solidFill>
                <a:schemeClr val="dk1"/>
              </a:solidFill>
              <a:effectLst/>
              <a:latin typeface="+mn-lt"/>
              <a:ea typeface="+mn-ea"/>
              <a:cs typeface="+mn-cs"/>
            </a:rPr>
            <a:t>百万円の残高を有している。近年は</a:t>
          </a:r>
          <a:r>
            <a:rPr lang="ja-JP" altLang="en-US" sz="1100">
              <a:solidFill>
                <a:schemeClr val="dk1"/>
              </a:solidFill>
              <a:effectLst/>
              <a:latin typeface="+mn-lt"/>
              <a:ea typeface="+mn-ea"/>
              <a:cs typeface="+mn-cs"/>
            </a:rPr>
            <a:t>、慢性的に財源不足が生じていることから、</a:t>
          </a:r>
          <a:r>
            <a:rPr lang="ja-JP" altLang="ja-JP" sz="1100">
              <a:solidFill>
                <a:schemeClr val="dk1"/>
              </a:solidFill>
              <a:effectLst/>
              <a:latin typeface="+mn-lt"/>
              <a:ea typeface="+mn-ea"/>
              <a:cs typeface="+mn-cs"/>
            </a:rPr>
            <a:t>財源</a:t>
          </a:r>
          <a:r>
            <a:rPr lang="ja-JP" altLang="en-US" sz="1100">
              <a:solidFill>
                <a:schemeClr val="dk1"/>
              </a:solidFill>
              <a:effectLst/>
              <a:latin typeface="+mn-lt"/>
              <a:ea typeface="+mn-ea"/>
              <a:cs typeface="+mn-cs"/>
            </a:rPr>
            <a:t>補填のために</a:t>
          </a:r>
          <a:r>
            <a:rPr lang="ja-JP" altLang="ja-JP" sz="1100">
              <a:solidFill>
                <a:schemeClr val="dk1"/>
              </a:solidFill>
              <a:effectLst/>
              <a:latin typeface="+mn-lt"/>
              <a:ea typeface="+mn-ea"/>
              <a:cs typeface="+mn-cs"/>
            </a:rPr>
            <a:t>財政調整基金を毎年度取り崩しているほか、新庁舎建設事業の財源として公共施設整備基金を取り崩すなど、減少傾向にある。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歳入の増加を見込むことができない一方で大型公共事業の実施を控えており、基金残高は減少していくものと想定している。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・公共施設整備基金・・・庁舎、学校その他の公共施設の整備のため。</a:t>
          </a:r>
          <a:endParaRPr lang="ja-JP" altLang="ja-JP" sz="1400">
            <a:effectLst/>
          </a:endParaRPr>
        </a:p>
        <a:p>
          <a:r>
            <a:rPr lang="ja-JP" altLang="ja-JP" sz="1100">
              <a:solidFill>
                <a:schemeClr val="dk1"/>
              </a:solidFill>
              <a:effectLst/>
              <a:latin typeface="+mn-lt"/>
              <a:ea typeface="+mn-ea"/>
              <a:cs typeface="+mn-cs"/>
            </a:rPr>
            <a:t>・三ツ又池保全基金・・・市内の公園である三ツ又池公園の保全のため。</a:t>
          </a:r>
          <a:endParaRPr lang="ja-JP" altLang="ja-JP" sz="1400">
            <a:effectLst/>
          </a:endParaRPr>
        </a:p>
        <a:p>
          <a:r>
            <a:rPr lang="ja-JP" altLang="ja-JP" sz="1100">
              <a:solidFill>
                <a:schemeClr val="dk1"/>
              </a:solidFill>
              <a:effectLst/>
              <a:latin typeface="+mn-lt"/>
              <a:ea typeface="+mn-ea"/>
              <a:cs typeface="+mn-cs"/>
            </a:rPr>
            <a:t>・地域福祉振興基金・・・福祉活動の促進のため。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年度に一般寄附金の一部を積立てたが、新庁舎建設事業等のために取崩しも行っているため、結果的に前年度よりも減少している。</a:t>
          </a:r>
        </a:p>
        <a:p>
          <a:r>
            <a:rPr lang="ja-JP" altLang="ja-JP" sz="1100">
              <a:solidFill>
                <a:schemeClr val="dk1"/>
              </a:solidFill>
              <a:effectLst/>
              <a:latin typeface="+mn-lt"/>
              <a:ea typeface="+mn-ea"/>
              <a:cs typeface="+mn-cs"/>
            </a:rPr>
            <a:t>・三ツ又池保全基金は、三ツ又池公園維持管理費として毎年取り崩しているため減少している。</a:t>
          </a:r>
        </a:p>
        <a:p>
          <a:r>
            <a:rPr lang="ja-JP" altLang="ja-JP" sz="1100">
              <a:solidFill>
                <a:schemeClr val="dk1"/>
              </a:solidFill>
              <a:effectLst/>
              <a:latin typeface="+mn-lt"/>
              <a:ea typeface="+mn-ea"/>
              <a:cs typeface="+mn-cs"/>
            </a:rPr>
            <a:t>・地域福祉振興基金は、総合福祉センターや保育所の修繕工事などに充てるため取崩しが続き、減少している。</a:t>
          </a:r>
          <a:endParaRPr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・公共施設整備基金は、庁舎建設事業に充当後はほとんど枯渇すると見込んでいる。</a:t>
          </a:r>
        </a:p>
        <a:p>
          <a:r>
            <a:rPr lang="ja-JP" altLang="ja-JP" sz="1100">
              <a:solidFill>
                <a:schemeClr val="dk1"/>
              </a:solidFill>
              <a:effectLst/>
              <a:latin typeface="+mn-lt"/>
              <a:ea typeface="+mn-ea"/>
              <a:cs typeface="+mn-cs"/>
            </a:rPr>
            <a:t>・三ツ又池保全基金は、今後も公園の維持管理費用として毎年取り崩す方針である。</a:t>
          </a:r>
        </a:p>
        <a:p>
          <a:r>
            <a:rPr lang="ja-JP" altLang="ja-JP" sz="1100">
              <a:solidFill>
                <a:schemeClr val="dk1"/>
              </a:solidFill>
              <a:effectLst/>
              <a:latin typeface="+mn-lt"/>
              <a:ea typeface="+mn-ea"/>
              <a:cs typeface="+mn-cs"/>
            </a:rPr>
            <a:t>・地域福祉振興基金は、福祉施設の修繕に充てる方針である。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年間で</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246</a:t>
          </a:r>
          <a:r>
            <a:rPr lang="ja-JP" altLang="ja-JP" sz="1100">
              <a:solidFill>
                <a:schemeClr val="dk1"/>
              </a:solidFill>
              <a:effectLst/>
              <a:latin typeface="+mn-lt"/>
              <a:ea typeface="+mn-ea"/>
              <a:cs typeface="+mn-cs"/>
            </a:rPr>
            <a:t>百万円を取り崩している一方、積立てはほぼ利子のみにとどまり、年々減少傾向にある。主な理由は、扶助費や特別会計繰入金が年々増加していることや普通交付税の合併算定替による増加額の縮減が平成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年度から始まっていることで慢性的に財源不足が生じているためである。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今後も歳入が大きく増加する見込みがない一方で大型公共事業の実施を控えているためさらに取崩す見込みである。このような状況であるが、持続可能なまちづくりをしていくために第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次弥富市行政改革実施計画に基づき、事務事業の合理化・効率化に取り組むことにより本市が積立額の適正水準と考える</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億円（標準財政規模の約</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）を下回らないよう慎重な財政運営に努める。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年度に市債償還金に充当するため</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百万円を取り崩して残高が約</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百万円となって以降大きな取崩しはなく、利子の積立を継続している。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新庁舎建設事業債の元金償還が令和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年度に本格化するとともに、</a:t>
          </a:r>
          <a:r>
            <a:rPr lang="ja-JP" altLang="en-US" sz="1100">
              <a:solidFill>
                <a:schemeClr val="dk1"/>
              </a:solidFill>
              <a:effectLst/>
              <a:latin typeface="+mn-lt"/>
              <a:ea typeface="+mn-ea"/>
              <a:cs typeface="+mn-cs"/>
            </a:rPr>
            <a:t>今後も大型建設事業を控えていることから</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は増加する</a:t>
          </a:r>
          <a:r>
            <a:rPr lang="ja-JP" altLang="ja-JP" sz="1100">
              <a:solidFill>
                <a:schemeClr val="dk1"/>
              </a:solidFill>
              <a:effectLst/>
              <a:latin typeface="+mn-lt"/>
              <a:ea typeface="+mn-ea"/>
              <a:cs typeface="+mn-cs"/>
            </a:rPr>
            <a:t>見込み</a:t>
          </a:r>
          <a:r>
            <a:rPr lang="ja-JP" altLang="en-US" sz="1100">
              <a:solidFill>
                <a:schemeClr val="dk1"/>
              </a:solidFill>
              <a:effectLst/>
              <a:latin typeface="+mn-lt"/>
              <a:ea typeface="+mn-ea"/>
              <a:cs typeface="+mn-cs"/>
            </a:rPr>
            <a:t>である。しかし、</a:t>
          </a:r>
          <a:r>
            <a:rPr lang="ja-JP" altLang="ja-JP" sz="1100">
              <a:solidFill>
                <a:schemeClr val="dk1"/>
              </a:solidFill>
              <a:effectLst/>
              <a:latin typeface="+mn-lt"/>
              <a:ea typeface="+mn-ea"/>
              <a:cs typeface="+mn-cs"/>
            </a:rPr>
            <a:t>目下の財政状況では積立により基金残高を増加させることは厳しい状況である。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1.6</a:t>
          </a:r>
          <a:r>
            <a:rPr kumimoji="1" lang="ja-JP" altLang="en-US" sz="1100" baseline="0">
              <a:latin typeface="ＭＳ Ｐゴシック" panose="020B0600070205080204" pitchFamily="50" charset="-128"/>
              <a:ea typeface="ＭＳ Ｐゴシック" panose="020B0600070205080204" pitchFamily="50" charset="-128"/>
            </a:rPr>
            <a:t>％の増加となり、類似団体比較との差は</a:t>
          </a:r>
          <a:r>
            <a:rPr kumimoji="1" lang="en-US" altLang="ja-JP" sz="1100" baseline="0">
              <a:latin typeface="ＭＳ Ｐゴシック" panose="020B0600070205080204" pitchFamily="50" charset="-128"/>
              <a:ea typeface="ＭＳ Ｐゴシック" panose="020B0600070205080204" pitchFamily="50" charset="-128"/>
            </a:rPr>
            <a:t>3.8</a:t>
          </a:r>
          <a:r>
            <a:rPr kumimoji="1" lang="ja-JP" altLang="en-US" sz="1100" baseline="0">
              <a:latin typeface="ＭＳ Ｐゴシック" panose="020B0600070205080204" pitchFamily="50" charset="-128"/>
              <a:ea typeface="ＭＳ Ｐゴシック" panose="020B0600070205080204" pitchFamily="50" charset="-128"/>
            </a:rPr>
            <a:t>％と広がった。この要因としては、当市の地形が南北に広く、人口規模に比べて面積が広いため、道路等インフラ施設の更新に多大な費用が係る点が挙げられる。また、合併時に旧町村の均衡ある発展を掲げてきたことから、各公共施設の集約、複合化及び除却が進んでいないという点も挙げられる。令和元年度に公共施設等再配置計画を策定し、令和２～３年にかけて個別施設計画を策定することから、今後は当該計画に基づき適正に各施設の更新整備を行って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5" name="フローチャート: 判断 74"/>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1" name="楕円 80"/>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2" name="有形固定資産減価償却率該当値テキスト"/>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31478</xdr:rowOff>
    </xdr:from>
    <xdr:to>
      <xdr:col>19</xdr:col>
      <xdr:colOff>187325</xdr:colOff>
      <xdr:row>29</xdr:row>
      <xdr:rowOff>133078</xdr:rowOff>
    </xdr:to>
    <xdr:sp macro="" textlink="">
      <xdr:nvSpPr>
        <xdr:cNvPr id="83" name="楕円 82"/>
        <xdr:cNvSpPr/>
      </xdr:nvSpPr>
      <xdr:spPr>
        <a:xfrm>
          <a:off x="4000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82278</xdr:rowOff>
    </xdr:to>
    <xdr:cxnSp macro="">
      <xdr:nvCxnSpPr>
        <xdr:cNvPr id="84" name="直線コネクタ 83"/>
        <xdr:cNvCxnSpPr/>
      </xdr:nvCxnSpPr>
      <xdr:spPr>
        <a:xfrm flipV="1">
          <a:off x="4051300" y="5776504"/>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楕円 84"/>
        <xdr:cNvSpPr/>
      </xdr:nvSpPr>
      <xdr:spPr>
        <a:xfrm>
          <a:off x="3238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82278</xdr:rowOff>
    </xdr:from>
    <xdr:to>
      <xdr:col>19</xdr:col>
      <xdr:colOff>136525</xdr:colOff>
      <xdr:row>29</xdr:row>
      <xdr:rowOff>134711</xdr:rowOff>
    </xdr:to>
    <xdr:cxnSp macro="">
      <xdr:nvCxnSpPr>
        <xdr:cNvPr id="86" name="直線コネクタ 85"/>
        <xdr:cNvCxnSpPr/>
      </xdr:nvCxnSpPr>
      <xdr:spPr>
        <a:xfrm flipV="1">
          <a:off x="3289300" y="582585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127091</xdr:rowOff>
    </xdr:from>
    <xdr:to>
      <xdr:col>11</xdr:col>
      <xdr:colOff>187325</xdr:colOff>
      <xdr:row>30</xdr:row>
      <xdr:rowOff>57241</xdr:rowOff>
    </xdr:to>
    <xdr:sp macro="" textlink="">
      <xdr:nvSpPr>
        <xdr:cNvPr id="87" name="楕円 86"/>
        <xdr:cNvSpPr/>
      </xdr:nvSpPr>
      <xdr:spPr>
        <a:xfrm>
          <a:off x="2476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30</xdr:row>
      <xdr:rowOff>6441</xdr:rowOff>
    </xdr:to>
    <xdr:cxnSp macro="">
      <xdr:nvCxnSpPr>
        <xdr:cNvPr id="88" name="直線コネクタ 87"/>
        <xdr:cNvCxnSpPr/>
      </xdr:nvCxnSpPr>
      <xdr:spPr>
        <a:xfrm flipV="1">
          <a:off x="2527300" y="587828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1"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149605</xdr:rowOff>
    </xdr:from>
    <xdr:ext cx="405111" cy="259045"/>
    <xdr:sp macro="" textlink="">
      <xdr:nvSpPr>
        <xdr:cNvPr id="92" name="n_1mainValue有形固定資産減価償却率"/>
        <xdr:cNvSpPr txBox="1"/>
      </xdr:nvSpPr>
      <xdr:spPr>
        <a:xfrm>
          <a:off x="38360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93" name="n_2mainValue有形固定資産減価償却率"/>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73768</xdr:rowOff>
    </xdr:from>
    <xdr:ext cx="405111" cy="259045"/>
    <xdr:sp macro="" textlink="">
      <xdr:nvSpPr>
        <xdr:cNvPr id="94" name="n_3mainValue有形固定資産減価償却率"/>
        <xdr:cNvSpPr txBox="1"/>
      </xdr:nvSpPr>
      <xdr:spPr>
        <a:xfrm>
          <a:off x="2324744" y="564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債務償還比率は類似団体平均及び全国平均を下回っていた状況から一転し、平成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年度は前年と比べて</a:t>
          </a:r>
          <a:r>
            <a:rPr kumimoji="1" lang="en-US" altLang="ja-JP" sz="1100">
              <a:latin typeface="ＭＳ Ｐゴシック" panose="020B0600070205080204" pitchFamily="50" charset="-128"/>
              <a:ea typeface="ＭＳ Ｐゴシック" panose="020B0600070205080204" pitchFamily="50" charset="-128"/>
            </a:rPr>
            <a:t>133.8</a:t>
          </a:r>
          <a:r>
            <a:rPr kumimoji="1" lang="ja-JP" altLang="en-US" sz="1100">
              <a:latin typeface="ＭＳ Ｐゴシック" panose="020B0600070205080204" pitchFamily="50" charset="-128"/>
              <a:ea typeface="ＭＳ Ｐゴシック" panose="020B0600070205080204" pitchFamily="50" charset="-128"/>
            </a:rPr>
            <a:t>％と大きく増加した。これは、類似団体平均、愛知県内平均及び全国平均のいずれも上回っている。この主な要因は、平成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着工している新庁舎建設事業の本体工事が開始され、地方債年度末現在高が大きく増加した点が挙げられる。新庁舎建設事業は令和元年度に完了するが、引き続き新火葬場建設事業等の大型事業を行うため、しばらく数値の改善が見込めない状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65906</xdr:rowOff>
    </xdr:from>
    <xdr:to>
      <xdr:col>76</xdr:col>
      <xdr:colOff>73025</xdr:colOff>
      <xdr:row>31</xdr:row>
      <xdr:rowOff>167506</xdr:rowOff>
    </xdr:to>
    <xdr:sp macro="" textlink="">
      <xdr:nvSpPr>
        <xdr:cNvPr id="137" name="楕円 136"/>
        <xdr:cNvSpPr/>
      </xdr:nvSpPr>
      <xdr:spPr>
        <a:xfrm>
          <a:off x="14744700" y="61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88783</xdr:rowOff>
    </xdr:from>
    <xdr:ext cx="469744" cy="259045"/>
    <xdr:sp macro="" textlink="">
      <xdr:nvSpPr>
        <xdr:cNvPr id="138" name="債務償還比率該当値テキスト"/>
        <xdr:cNvSpPr txBox="1"/>
      </xdr:nvSpPr>
      <xdr:spPr>
        <a:xfrm>
          <a:off x="14846300" y="600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54942</xdr:rowOff>
    </xdr:from>
    <xdr:to>
      <xdr:col>72</xdr:col>
      <xdr:colOff>123825</xdr:colOff>
      <xdr:row>32</xdr:row>
      <xdr:rowOff>156542</xdr:rowOff>
    </xdr:to>
    <xdr:sp macro="" textlink="">
      <xdr:nvSpPr>
        <xdr:cNvPr id="139" name="楕円 138"/>
        <xdr:cNvSpPr/>
      </xdr:nvSpPr>
      <xdr:spPr>
        <a:xfrm>
          <a:off x="14033500" y="63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116706</xdr:rowOff>
    </xdr:from>
    <xdr:to>
      <xdr:col>76</xdr:col>
      <xdr:colOff>22225</xdr:colOff>
      <xdr:row>32</xdr:row>
      <xdr:rowOff>105742</xdr:rowOff>
    </xdr:to>
    <xdr:cxnSp macro="">
      <xdr:nvCxnSpPr>
        <xdr:cNvPr id="140" name="直線コネクタ 139"/>
        <xdr:cNvCxnSpPr/>
      </xdr:nvCxnSpPr>
      <xdr:spPr>
        <a:xfrm flipV="1">
          <a:off x="14084300" y="6203181"/>
          <a:ext cx="711200" cy="1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147669</xdr:rowOff>
    </xdr:from>
    <xdr:ext cx="469744" cy="259045"/>
    <xdr:sp macro="" textlink="">
      <xdr:nvSpPr>
        <xdr:cNvPr id="142" name="n_1mainValue債務償還比率"/>
        <xdr:cNvSpPr txBox="1"/>
      </xdr:nvSpPr>
      <xdr:spPr>
        <a:xfrm>
          <a:off x="13836727" y="640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152763</xdr:rowOff>
    </xdr:from>
    <xdr:to>
      <xdr:col>24</xdr:col>
      <xdr:colOff>114300</xdr:colOff>
      <xdr:row>36</xdr:row>
      <xdr:rowOff>82913</xdr:rowOff>
    </xdr:to>
    <xdr:sp macro="" textlink="">
      <xdr:nvSpPr>
        <xdr:cNvPr id="72" name="楕円 71"/>
        <xdr:cNvSpPr/>
      </xdr:nvSpPr>
      <xdr:spPr>
        <a:xfrm>
          <a:off x="4584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4190</xdr:rowOff>
    </xdr:from>
    <xdr:ext cx="405111" cy="259045"/>
    <xdr:sp macro="" textlink="">
      <xdr:nvSpPr>
        <xdr:cNvPr id="73" name="【道路】&#10;有形固定資産減価償却率該当値テキスト"/>
        <xdr:cNvSpPr txBox="1"/>
      </xdr:nvSpPr>
      <xdr:spPr>
        <a:xfrm>
          <a:off x="4673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xdr:rowOff>
    </xdr:from>
    <xdr:to>
      <xdr:col>20</xdr:col>
      <xdr:colOff>38100</xdr:colOff>
      <xdr:row>36</xdr:row>
      <xdr:rowOff>112304</xdr:rowOff>
    </xdr:to>
    <xdr:sp macro="" textlink="">
      <xdr:nvSpPr>
        <xdr:cNvPr id="74" name="楕円 73"/>
        <xdr:cNvSpPr/>
      </xdr:nvSpPr>
      <xdr:spPr>
        <a:xfrm>
          <a:off x="3746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32113</xdr:rowOff>
    </xdr:from>
    <xdr:to>
      <xdr:col>24</xdr:col>
      <xdr:colOff>63500</xdr:colOff>
      <xdr:row>36</xdr:row>
      <xdr:rowOff>61504</xdr:rowOff>
    </xdr:to>
    <xdr:cxnSp macro="">
      <xdr:nvCxnSpPr>
        <xdr:cNvPr id="75" name="直線コネクタ 74"/>
        <xdr:cNvCxnSpPr/>
      </xdr:nvCxnSpPr>
      <xdr:spPr>
        <a:xfrm flipV="1">
          <a:off x="3797300" y="620431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125004</xdr:rowOff>
    </xdr:from>
    <xdr:to>
      <xdr:col>15</xdr:col>
      <xdr:colOff>101600</xdr:colOff>
      <xdr:row>37</xdr:row>
      <xdr:rowOff>55154</xdr:rowOff>
    </xdr:to>
    <xdr:sp macro="" textlink="">
      <xdr:nvSpPr>
        <xdr:cNvPr id="76" name="楕円 75"/>
        <xdr:cNvSpPr/>
      </xdr:nvSpPr>
      <xdr:spPr>
        <a:xfrm>
          <a:off x="2857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61504</xdr:rowOff>
    </xdr:from>
    <xdr:to>
      <xdr:col>19</xdr:col>
      <xdr:colOff>177800</xdr:colOff>
      <xdr:row>37</xdr:row>
      <xdr:rowOff>4354</xdr:rowOff>
    </xdr:to>
    <xdr:cxnSp macro="">
      <xdr:nvCxnSpPr>
        <xdr:cNvPr id="77" name="直線コネクタ 76"/>
        <xdr:cNvCxnSpPr/>
      </xdr:nvCxnSpPr>
      <xdr:spPr>
        <a:xfrm flipV="1">
          <a:off x="2908300" y="62337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69487</xdr:rowOff>
    </xdr:from>
    <xdr:to>
      <xdr:col>10</xdr:col>
      <xdr:colOff>165100</xdr:colOff>
      <xdr:row>36</xdr:row>
      <xdr:rowOff>171087</xdr:rowOff>
    </xdr:to>
    <xdr:sp macro="" textlink="">
      <xdr:nvSpPr>
        <xdr:cNvPr id="78" name="楕円 77"/>
        <xdr:cNvSpPr/>
      </xdr:nvSpPr>
      <xdr:spPr>
        <a:xfrm>
          <a:off x="1968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120287</xdr:rowOff>
    </xdr:from>
    <xdr:to>
      <xdr:col>15</xdr:col>
      <xdr:colOff>50800</xdr:colOff>
      <xdr:row>37</xdr:row>
      <xdr:rowOff>4354</xdr:rowOff>
    </xdr:to>
    <xdr:cxnSp macro="">
      <xdr:nvCxnSpPr>
        <xdr:cNvPr id="79" name="直線コネクタ 78"/>
        <xdr:cNvCxnSpPr/>
      </xdr:nvCxnSpPr>
      <xdr:spPr>
        <a:xfrm>
          <a:off x="2019300" y="629248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128831</xdr:rowOff>
    </xdr:from>
    <xdr:ext cx="405111" cy="259045"/>
    <xdr:sp macro="" textlink="">
      <xdr:nvSpPr>
        <xdr:cNvPr id="83" name="n_1mainValue【道路】&#10;有形固定資産減価償却率"/>
        <xdr:cNvSpPr txBox="1"/>
      </xdr:nvSpPr>
      <xdr:spPr>
        <a:xfrm>
          <a:off x="3582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71681</xdr:rowOff>
    </xdr:from>
    <xdr:ext cx="405111" cy="259045"/>
    <xdr:sp macro="" textlink="">
      <xdr:nvSpPr>
        <xdr:cNvPr id="84" name="n_2mainValue【道路】&#10;有形固定資産減価償却率"/>
        <xdr:cNvSpPr txBox="1"/>
      </xdr:nvSpPr>
      <xdr:spPr>
        <a:xfrm>
          <a:off x="2705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16164</xdr:rowOff>
    </xdr:from>
    <xdr:ext cx="405111" cy="259045"/>
    <xdr:sp macro="" textlink="">
      <xdr:nvSpPr>
        <xdr:cNvPr id="85" name="n_3mainValue【道路】&#10;有形固定資産減価償却率"/>
        <xdr:cNvSpPr txBox="1"/>
      </xdr:nvSpPr>
      <xdr:spPr>
        <a:xfrm>
          <a:off x="1816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24143</xdr:rowOff>
    </xdr:from>
    <xdr:to>
      <xdr:col>41</xdr:col>
      <xdr:colOff>101600</xdr:colOff>
      <xdr:row>37</xdr:row>
      <xdr:rowOff>125743</xdr:rowOff>
    </xdr:to>
    <xdr:sp macro="" textlink="">
      <xdr:nvSpPr>
        <xdr:cNvPr id="118" name="フローチャート: 判断 117"/>
        <xdr:cNvSpPr/>
      </xdr:nvSpPr>
      <xdr:spPr>
        <a:xfrm>
          <a:off x="7810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559</xdr:rowOff>
    </xdr:from>
    <xdr:to>
      <xdr:col>55</xdr:col>
      <xdr:colOff>50800</xdr:colOff>
      <xdr:row>39</xdr:row>
      <xdr:rowOff>102159</xdr:rowOff>
    </xdr:to>
    <xdr:sp macro="" textlink="">
      <xdr:nvSpPr>
        <xdr:cNvPr id="124" name="楕円 123"/>
        <xdr:cNvSpPr/>
      </xdr:nvSpPr>
      <xdr:spPr>
        <a:xfrm>
          <a:off x="10426700" y="66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150436</xdr:rowOff>
    </xdr:from>
    <xdr:ext cx="534377" cy="259045"/>
    <xdr:sp macro="" textlink="">
      <xdr:nvSpPr>
        <xdr:cNvPr id="125" name="【道路】&#10;一人当たり延長該当値テキスト"/>
        <xdr:cNvSpPr txBox="1"/>
      </xdr:nvSpPr>
      <xdr:spPr>
        <a:xfrm>
          <a:off x="10515600" y="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7798</xdr:rowOff>
    </xdr:from>
    <xdr:to>
      <xdr:col>50</xdr:col>
      <xdr:colOff>165100</xdr:colOff>
      <xdr:row>39</xdr:row>
      <xdr:rowOff>109398</xdr:rowOff>
    </xdr:to>
    <xdr:sp macro="" textlink="">
      <xdr:nvSpPr>
        <xdr:cNvPr id="126" name="楕円 125"/>
        <xdr:cNvSpPr/>
      </xdr:nvSpPr>
      <xdr:spPr>
        <a:xfrm>
          <a:off x="9588500" y="66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51359</xdr:rowOff>
    </xdr:from>
    <xdr:to>
      <xdr:col>55</xdr:col>
      <xdr:colOff>0</xdr:colOff>
      <xdr:row>39</xdr:row>
      <xdr:rowOff>58598</xdr:rowOff>
    </xdr:to>
    <xdr:cxnSp macro="">
      <xdr:nvCxnSpPr>
        <xdr:cNvPr id="127" name="直線コネクタ 126"/>
        <xdr:cNvCxnSpPr/>
      </xdr:nvCxnSpPr>
      <xdr:spPr>
        <a:xfrm flipV="1">
          <a:off x="9639300" y="673790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13856</xdr:rowOff>
    </xdr:from>
    <xdr:to>
      <xdr:col>46</xdr:col>
      <xdr:colOff>38100</xdr:colOff>
      <xdr:row>39</xdr:row>
      <xdr:rowOff>115456</xdr:rowOff>
    </xdr:to>
    <xdr:sp macro="" textlink="">
      <xdr:nvSpPr>
        <xdr:cNvPr id="128" name="楕円 127"/>
        <xdr:cNvSpPr/>
      </xdr:nvSpPr>
      <xdr:spPr>
        <a:xfrm>
          <a:off x="8699500" y="67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58598</xdr:rowOff>
    </xdr:from>
    <xdr:to>
      <xdr:col>50</xdr:col>
      <xdr:colOff>114300</xdr:colOff>
      <xdr:row>39</xdr:row>
      <xdr:rowOff>64656</xdr:rowOff>
    </xdr:to>
    <xdr:cxnSp macro="">
      <xdr:nvCxnSpPr>
        <xdr:cNvPr id="129" name="直線コネクタ 128"/>
        <xdr:cNvCxnSpPr/>
      </xdr:nvCxnSpPr>
      <xdr:spPr>
        <a:xfrm flipV="1">
          <a:off x="8750300" y="674514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15189</xdr:rowOff>
    </xdr:from>
    <xdr:to>
      <xdr:col>41</xdr:col>
      <xdr:colOff>101600</xdr:colOff>
      <xdr:row>39</xdr:row>
      <xdr:rowOff>116789</xdr:rowOff>
    </xdr:to>
    <xdr:sp macro="" textlink="">
      <xdr:nvSpPr>
        <xdr:cNvPr id="130" name="楕円 129"/>
        <xdr:cNvSpPr/>
      </xdr:nvSpPr>
      <xdr:spPr>
        <a:xfrm>
          <a:off x="7810500" y="67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64656</xdr:rowOff>
    </xdr:from>
    <xdr:to>
      <xdr:col>45</xdr:col>
      <xdr:colOff>177800</xdr:colOff>
      <xdr:row>39</xdr:row>
      <xdr:rowOff>65989</xdr:rowOff>
    </xdr:to>
    <xdr:cxnSp macro="">
      <xdr:nvCxnSpPr>
        <xdr:cNvPr id="131" name="直線コネクタ 130"/>
        <xdr:cNvCxnSpPr/>
      </xdr:nvCxnSpPr>
      <xdr:spPr>
        <a:xfrm flipV="1">
          <a:off x="7861300" y="675120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142270</xdr:rowOff>
    </xdr:from>
    <xdr:ext cx="534377" cy="259045"/>
    <xdr:sp macro="" textlink="">
      <xdr:nvSpPr>
        <xdr:cNvPr id="134" name="n_3aveValue【道路】&#10;一人当たり延長"/>
        <xdr:cNvSpPr txBox="1"/>
      </xdr:nvSpPr>
      <xdr:spPr>
        <a:xfrm>
          <a:off x="7594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100525</xdr:rowOff>
    </xdr:from>
    <xdr:ext cx="534377" cy="259045"/>
    <xdr:sp macro="" textlink="">
      <xdr:nvSpPr>
        <xdr:cNvPr id="135" name="n_1mainValue【道路】&#10;一人当たり延長"/>
        <xdr:cNvSpPr txBox="1"/>
      </xdr:nvSpPr>
      <xdr:spPr>
        <a:xfrm>
          <a:off x="9359411" y="67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106583</xdr:rowOff>
    </xdr:from>
    <xdr:ext cx="534377" cy="259045"/>
    <xdr:sp macro="" textlink="">
      <xdr:nvSpPr>
        <xdr:cNvPr id="136" name="n_2mainValue【道路】&#10;一人当たり延長"/>
        <xdr:cNvSpPr txBox="1"/>
      </xdr:nvSpPr>
      <xdr:spPr>
        <a:xfrm>
          <a:off x="8483111" y="67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107916</xdr:rowOff>
    </xdr:from>
    <xdr:ext cx="534377" cy="259045"/>
    <xdr:sp macro="" textlink="">
      <xdr:nvSpPr>
        <xdr:cNvPr id="137" name="n_3mainValue【道路】&#10;一人当たり延長"/>
        <xdr:cNvSpPr txBox="1"/>
      </xdr:nvSpPr>
      <xdr:spPr>
        <a:xfrm>
          <a:off x="7594111" y="679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78" name="楕円 177"/>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156227</xdr:rowOff>
    </xdr:from>
    <xdr:ext cx="405111" cy="259045"/>
    <xdr:sp macro="" textlink="">
      <xdr:nvSpPr>
        <xdr:cNvPr id="179" name="【橋りょう・トンネル】&#10;有形固定資産減価償却率該当値テキスト"/>
        <xdr:cNvSpPr txBox="1"/>
      </xdr:nvSpPr>
      <xdr:spPr>
        <a:xfrm>
          <a:off x="4673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80" name="楕円 179"/>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84909</xdr:rowOff>
    </xdr:to>
    <xdr:cxnSp macro="">
      <xdr:nvCxnSpPr>
        <xdr:cNvPr id="181" name="直線コネクタ 180"/>
        <xdr:cNvCxnSpPr/>
      </xdr:nvCxnSpPr>
      <xdr:spPr>
        <a:xfrm flipV="1">
          <a:off x="3797300" y="103441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61867</xdr:rowOff>
    </xdr:from>
    <xdr:to>
      <xdr:col>15</xdr:col>
      <xdr:colOff>101600</xdr:colOff>
      <xdr:row>60</xdr:row>
      <xdr:rowOff>163467</xdr:rowOff>
    </xdr:to>
    <xdr:sp macro="" textlink="">
      <xdr:nvSpPr>
        <xdr:cNvPr id="182" name="楕円 181"/>
        <xdr:cNvSpPr/>
      </xdr:nvSpPr>
      <xdr:spPr>
        <a:xfrm>
          <a:off x="2857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112667</xdr:rowOff>
    </xdr:to>
    <xdr:cxnSp macro="">
      <xdr:nvCxnSpPr>
        <xdr:cNvPr id="183" name="直線コネクタ 182"/>
        <xdr:cNvCxnSpPr/>
      </xdr:nvCxnSpPr>
      <xdr:spPr>
        <a:xfrm flipV="1">
          <a:off x="2908300" y="103719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84" name="楕円 183"/>
        <xdr:cNvSpPr/>
      </xdr:nvSpPr>
      <xdr:spPr>
        <a:xfrm>
          <a:off x="1968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60</xdr:row>
      <xdr:rowOff>140426</xdr:rowOff>
    </xdr:to>
    <xdr:cxnSp macro="">
      <xdr:nvCxnSpPr>
        <xdr:cNvPr id="185" name="直線コネクタ 184"/>
        <xdr:cNvCxnSpPr/>
      </xdr:nvCxnSpPr>
      <xdr:spPr>
        <a:xfrm flipV="1">
          <a:off x="2019300" y="103996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126836</xdr:rowOff>
    </xdr:from>
    <xdr:ext cx="405111" cy="259045"/>
    <xdr:sp macro="" textlink="">
      <xdr:nvSpPr>
        <xdr:cNvPr id="189" name="n_1mainValue【橋りょう・トンネル】&#10;有形固定資産減価償却率"/>
        <xdr:cNvSpPr txBox="1"/>
      </xdr:nvSpPr>
      <xdr:spPr>
        <a:xfrm>
          <a:off x="3582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154594</xdr:rowOff>
    </xdr:from>
    <xdr:ext cx="405111" cy="259045"/>
    <xdr:sp macro="" textlink="">
      <xdr:nvSpPr>
        <xdr:cNvPr id="190" name="n_2mainValue【橋りょう・トンネル】&#10;有形固定資産減価償却率"/>
        <xdr:cNvSpPr txBox="1"/>
      </xdr:nvSpPr>
      <xdr:spPr>
        <a:xfrm>
          <a:off x="2705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191" name="n_3mainValue【橋りょう・トンネル】&#10;有形固定資産減価償却率"/>
        <xdr:cNvSpPr txBox="1"/>
      </xdr:nvSpPr>
      <xdr:spPr>
        <a:xfrm>
          <a:off x="1816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25809</xdr:rowOff>
    </xdr:from>
    <xdr:to>
      <xdr:col>41</xdr:col>
      <xdr:colOff>101600</xdr:colOff>
      <xdr:row>61</xdr:row>
      <xdr:rowOff>127409</xdr:rowOff>
    </xdr:to>
    <xdr:sp macro="" textlink="">
      <xdr:nvSpPr>
        <xdr:cNvPr id="224" name="フローチャート: 判断 223"/>
        <xdr:cNvSpPr/>
      </xdr:nvSpPr>
      <xdr:spPr>
        <a:xfrm>
          <a:off x="7810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36731</xdr:rowOff>
    </xdr:from>
    <xdr:to>
      <xdr:col>55</xdr:col>
      <xdr:colOff>50800</xdr:colOff>
      <xdr:row>62</xdr:row>
      <xdr:rowOff>138331</xdr:rowOff>
    </xdr:to>
    <xdr:sp macro="" textlink="">
      <xdr:nvSpPr>
        <xdr:cNvPr id="230" name="楕円 229"/>
        <xdr:cNvSpPr/>
      </xdr:nvSpPr>
      <xdr:spPr>
        <a:xfrm>
          <a:off x="10426700" y="106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15158</xdr:rowOff>
    </xdr:from>
    <xdr:ext cx="599010" cy="259045"/>
    <xdr:sp macro="" textlink="">
      <xdr:nvSpPr>
        <xdr:cNvPr id="231" name="【橋りょう・トンネル】&#10;一人当たり有形固定資産（償却資産）額該当値テキスト"/>
        <xdr:cNvSpPr txBox="1"/>
      </xdr:nvSpPr>
      <xdr:spPr>
        <a:xfrm>
          <a:off x="10515600" y="1064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36612</xdr:rowOff>
    </xdr:from>
    <xdr:to>
      <xdr:col>50</xdr:col>
      <xdr:colOff>165100</xdr:colOff>
      <xdr:row>62</xdr:row>
      <xdr:rowOff>138212</xdr:rowOff>
    </xdr:to>
    <xdr:sp macro="" textlink="">
      <xdr:nvSpPr>
        <xdr:cNvPr id="232" name="楕円 231"/>
        <xdr:cNvSpPr/>
      </xdr:nvSpPr>
      <xdr:spPr>
        <a:xfrm>
          <a:off x="9588500" y="106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87412</xdr:rowOff>
    </xdr:from>
    <xdr:to>
      <xdr:col>55</xdr:col>
      <xdr:colOff>0</xdr:colOff>
      <xdr:row>62</xdr:row>
      <xdr:rowOff>87531</xdr:rowOff>
    </xdr:to>
    <xdr:cxnSp macro="">
      <xdr:nvCxnSpPr>
        <xdr:cNvPr id="233" name="直線コネクタ 232"/>
        <xdr:cNvCxnSpPr/>
      </xdr:nvCxnSpPr>
      <xdr:spPr>
        <a:xfrm>
          <a:off x="9639300" y="10717312"/>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35443</xdr:rowOff>
    </xdr:from>
    <xdr:to>
      <xdr:col>46</xdr:col>
      <xdr:colOff>38100</xdr:colOff>
      <xdr:row>62</xdr:row>
      <xdr:rowOff>137043</xdr:rowOff>
    </xdr:to>
    <xdr:sp macro="" textlink="">
      <xdr:nvSpPr>
        <xdr:cNvPr id="234" name="楕円 233"/>
        <xdr:cNvSpPr/>
      </xdr:nvSpPr>
      <xdr:spPr>
        <a:xfrm>
          <a:off x="8699500" y="106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86243</xdr:rowOff>
    </xdr:from>
    <xdr:to>
      <xdr:col>50</xdr:col>
      <xdr:colOff>114300</xdr:colOff>
      <xdr:row>62</xdr:row>
      <xdr:rowOff>87412</xdr:rowOff>
    </xdr:to>
    <xdr:cxnSp macro="">
      <xdr:nvCxnSpPr>
        <xdr:cNvPr id="235" name="直線コネクタ 234"/>
        <xdr:cNvCxnSpPr/>
      </xdr:nvCxnSpPr>
      <xdr:spPr>
        <a:xfrm>
          <a:off x="8750300" y="10716143"/>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36357</xdr:rowOff>
    </xdr:from>
    <xdr:to>
      <xdr:col>41</xdr:col>
      <xdr:colOff>101600</xdr:colOff>
      <xdr:row>62</xdr:row>
      <xdr:rowOff>137957</xdr:rowOff>
    </xdr:to>
    <xdr:sp macro="" textlink="">
      <xdr:nvSpPr>
        <xdr:cNvPr id="236" name="楕円 235"/>
        <xdr:cNvSpPr/>
      </xdr:nvSpPr>
      <xdr:spPr>
        <a:xfrm>
          <a:off x="7810500" y="106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86243</xdr:rowOff>
    </xdr:from>
    <xdr:to>
      <xdr:col>45</xdr:col>
      <xdr:colOff>177800</xdr:colOff>
      <xdr:row>62</xdr:row>
      <xdr:rowOff>87157</xdr:rowOff>
    </xdr:to>
    <xdr:cxnSp macro="">
      <xdr:nvCxnSpPr>
        <xdr:cNvPr id="237" name="直線コネクタ 236"/>
        <xdr:cNvCxnSpPr/>
      </xdr:nvCxnSpPr>
      <xdr:spPr>
        <a:xfrm flipV="1">
          <a:off x="7861300" y="1071614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143936</xdr:rowOff>
    </xdr:from>
    <xdr:ext cx="599010" cy="259045"/>
    <xdr:sp macro="" textlink="">
      <xdr:nvSpPr>
        <xdr:cNvPr id="240" name="n_3aveValue【橋りょう・トンネル】&#10;一人当たり有形固定資産（償却資産）額"/>
        <xdr:cNvSpPr txBox="1"/>
      </xdr:nvSpPr>
      <xdr:spPr>
        <a:xfrm>
          <a:off x="7561795"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129339</xdr:rowOff>
    </xdr:from>
    <xdr:ext cx="599010" cy="259045"/>
    <xdr:sp macro="" textlink="">
      <xdr:nvSpPr>
        <xdr:cNvPr id="241" name="n_1mainValue【橋りょう・トンネル】&#10;一人当たり有形固定資産（償却資産）額"/>
        <xdr:cNvSpPr txBox="1"/>
      </xdr:nvSpPr>
      <xdr:spPr>
        <a:xfrm>
          <a:off x="9327095" y="1075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128170</xdr:rowOff>
    </xdr:from>
    <xdr:ext cx="599010" cy="259045"/>
    <xdr:sp macro="" textlink="">
      <xdr:nvSpPr>
        <xdr:cNvPr id="242" name="n_2mainValue【橋りょう・トンネル】&#10;一人当たり有形固定資産（償却資産）額"/>
        <xdr:cNvSpPr txBox="1"/>
      </xdr:nvSpPr>
      <xdr:spPr>
        <a:xfrm>
          <a:off x="8450795" y="1075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129084</xdr:rowOff>
    </xdr:from>
    <xdr:ext cx="599010" cy="259045"/>
    <xdr:sp macro="" textlink="">
      <xdr:nvSpPr>
        <xdr:cNvPr id="243" name="n_3mainValue【橋りょう・トンネル】&#10;一人当たり有形固定資産（償却資産）額"/>
        <xdr:cNvSpPr txBox="1"/>
      </xdr:nvSpPr>
      <xdr:spPr>
        <a:xfrm>
          <a:off x="7561795" y="1075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6" name="直線コネクタ 2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7" name="テキスト ボックス 28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8" name="直線コネクタ 2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9" name="テキスト ボックス 2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0" name="直線コネクタ 2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1" name="テキスト ボックス 2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2" name="直線コネクタ 2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3" name="テキスト ボックス 2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4" name="直線コネクタ 2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5" name="テキスト ボックス 2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6" name="直線コネクタ 2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7" name="テキスト ボックス 29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01" name="直線コネクタ 30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0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03" name="直線コネクタ 30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5" name="直線コネクタ 30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06"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07" name="フローチャート: 判断 30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08" name="フローチャート: 判断 30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09" name="フローチャート: 判断 30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10" name="フローチャート: 判断 309"/>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134801</xdr:rowOff>
    </xdr:from>
    <xdr:to>
      <xdr:col>85</xdr:col>
      <xdr:colOff>177800</xdr:colOff>
      <xdr:row>38</xdr:row>
      <xdr:rowOff>64951</xdr:rowOff>
    </xdr:to>
    <xdr:sp macro="" textlink="">
      <xdr:nvSpPr>
        <xdr:cNvPr id="316" name="楕円 315"/>
        <xdr:cNvSpPr/>
      </xdr:nvSpPr>
      <xdr:spPr>
        <a:xfrm>
          <a:off x="16268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113228</xdr:rowOff>
    </xdr:from>
    <xdr:ext cx="405111" cy="259045"/>
    <xdr:sp macro="" textlink="">
      <xdr:nvSpPr>
        <xdr:cNvPr id="317" name="【認定こども園・幼稚園・保育所】&#10;有形固定資産減価償却率該当値テキスト"/>
        <xdr:cNvSpPr txBox="1"/>
      </xdr:nvSpPr>
      <xdr:spPr>
        <a:xfrm>
          <a:off x="16357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318" name="楕円 317"/>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xdr:rowOff>
    </xdr:from>
    <xdr:to>
      <xdr:col>85</xdr:col>
      <xdr:colOff>127000</xdr:colOff>
      <xdr:row>38</xdr:row>
      <xdr:rowOff>51707</xdr:rowOff>
    </xdr:to>
    <xdr:cxnSp macro="">
      <xdr:nvCxnSpPr>
        <xdr:cNvPr id="319" name="直線コネクタ 318"/>
        <xdr:cNvCxnSpPr/>
      </xdr:nvCxnSpPr>
      <xdr:spPr>
        <a:xfrm flipV="1">
          <a:off x="15481300" y="65292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20" name="楕円 319"/>
        <xdr:cNvSpPr/>
      </xdr:nvSpPr>
      <xdr:spPr>
        <a:xfrm>
          <a:off x="14541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51707</xdr:rowOff>
    </xdr:from>
    <xdr:to>
      <xdr:col>81</xdr:col>
      <xdr:colOff>50800</xdr:colOff>
      <xdr:row>38</xdr:row>
      <xdr:rowOff>90896</xdr:rowOff>
    </xdr:to>
    <xdr:cxnSp macro="">
      <xdr:nvCxnSpPr>
        <xdr:cNvPr id="321" name="直線コネクタ 320"/>
        <xdr:cNvCxnSpPr/>
      </xdr:nvCxnSpPr>
      <xdr:spPr>
        <a:xfrm flipV="1">
          <a:off x="14592300" y="65668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80917</xdr:rowOff>
    </xdr:from>
    <xdr:to>
      <xdr:col>72</xdr:col>
      <xdr:colOff>38100</xdr:colOff>
      <xdr:row>39</xdr:row>
      <xdr:rowOff>11067</xdr:rowOff>
    </xdr:to>
    <xdr:sp macro="" textlink="">
      <xdr:nvSpPr>
        <xdr:cNvPr id="322" name="楕円 321"/>
        <xdr:cNvSpPr/>
      </xdr:nvSpPr>
      <xdr:spPr>
        <a:xfrm>
          <a:off x="13652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90896</xdr:rowOff>
    </xdr:from>
    <xdr:to>
      <xdr:col>76</xdr:col>
      <xdr:colOff>114300</xdr:colOff>
      <xdr:row>38</xdr:row>
      <xdr:rowOff>131717</xdr:rowOff>
    </xdr:to>
    <xdr:cxnSp macro="">
      <xdr:nvCxnSpPr>
        <xdr:cNvPr id="323" name="直線コネクタ 322"/>
        <xdr:cNvCxnSpPr/>
      </xdr:nvCxnSpPr>
      <xdr:spPr>
        <a:xfrm flipV="1">
          <a:off x="13703300" y="66059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2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32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26"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93634</xdr:rowOff>
    </xdr:from>
    <xdr:ext cx="405111" cy="259045"/>
    <xdr:sp macro="" textlink="">
      <xdr:nvSpPr>
        <xdr:cNvPr id="327" name="n_1mainValue【認定こども園・幼稚園・保育所】&#10;有形固定資産減価償却率"/>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328" name="n_2mainValue【認定こども園・幼稚園・保育所】&#10;有形固定資産減価償却率"/>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2194</xdr:rowOff>
    </xdr:from>
    <xdr:ext cx="405111" cy="259045"/>
    <xdr:sp macro="" textlink="">
      <xdr:nvSpPr>
        <xdr:cNvPr id="329" name="n_3mainValue【認定こども園・幼稚園・保育所】&#10;有形固定資産減価償却率"/>
        <xdr:cNvSpPr txBox="1"/>
      </xdr:nvSpPr>
      <xdr:spPr>
        <a:xfrm>
          <a:off x="13500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355" name="直線コネクタ 35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5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57" name="直線コネクタ 35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35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359" name="直線コネクタ 35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36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361" name="フローチャート: 判断 36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362" name="フローチャート: 判断 36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63" name="フローチャート: 判断 36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4" name="フローチャート: 判断 363"/>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142966</xdr:rowOff>
    </xdr:from>
    <xdr:to>
      <xdr:col>116</xdr:col>
      <xdr:colOff>114300</xdr:colOff>
      <xdr:row>37</xdr:row>
      <xdr:rowOff>73116</xdr:rowOff>
    </xdr:to>
    <xdr:sp macro="" textlink="">
      <xdr:nvSpPr>
        <xdr:cNvPr id="370" name="楕円 369"/>
        <xdr:cNvSpPr/>
      </xdr:nvSpPr>
      <xdr:spPr>
        <a:xfrm>
          <a:off x="22110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165843</xdr:rowOff>
    </xdr:from>
    <xdr:ext cx="469744" cy="259045"/>
    <xdr:sp macro="" textlink="">
      <xdr:nvSpPr>
        <xdr:cNvPr id="371" name="【認定こども園・幼稚園・保育所】&#10;一人当たり面積該当値テキスト"/>
        <xdr:cNvSpPr txBox="1"/>
      </xdr:nvSpPr>
      <xdr:spPr>
        <a:xfrm>
          <a:off x="22199600" y="61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142966</xdr:rowOff>
    </xdr:from>
    <xdr:to>
      <xdr:col>112</xdr:col>
      <xdr:colOff>38100</xdr:colOff>
      <xdr:row>37</xdr:row>
      <xdr:rowOff>73116</xdr:rowOff>
    </xdr:to>
    <xdr:sp macro="" textlink="">
      <xdr:nvSpPr>
        <xdr:cNvPr id="372" name="楕円 371"/>
        <xdr:cNvSpPr/>
      </xdr:nvSpPr>
      <xdr:spPr>
        <a:xfrm>
          <a:off x="21272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22316</xdr:rowOff>
    </xdr:from>
    <xdr:to>
      <xdr:col>116</xdr:col>
      <xdr:colOff>63500</xdr:colOff>
      <xdr:row>37</xdr:row>
      <xdr:rowOff>22316</xdr:rowOff>
    </xdr:to>
    <xdr:cxnSp macro="">
      <xdr:nvCxnSpPr>
        <xdr:cNvPr id="373" name="直線コネクタ 372"/>
        <xdr:cNvCxnSpPr/>
      </xdr:nvCxnSpPr>
      <xdr:spPr>
        <a:xfrm>
          <a:off x="21323300" y="6365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374" name="楕円 373"/>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22316</xdr:rowOff>
    </xdr:to>
    <xdr:cxnSp macro="">
      <xdr:nvCxnSpPr>
        <xdr:cNvPr id="375" name="直線コネクタ 374"/>
        <xdr:cNvCxnSpPr/>
      </xdr:nvCxnSpPr>
      <xdr:spPr>
        <a:xfrm>
          <a:off x="20434300" y="63627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142966</xdr:rowOff>
    </xdr:from>
    <xdr:to>
      <xdr:col>102</xdr:col>
      <xdr:colOff>165100</xdr:colOff>
      <xdr:row>37</xdr:row>
      <xdr:rowOff>73116</xdr:rowOff>
    </xdr:to>
    <xdr:sp macro="" textlink="">
      <xdr:nvSpPr>
        <xdr:cNvPr id="376" name="楕円 375"/>
        <xdr:cNvSpPr/>
      </xdr:nvSpPr>
      <xdr:spPr>
        <a:xfrm>
          <a:off x="19494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37</xdr:row>
      <xdr:rowOff>22316</xdr:rowOff>
    </xdr:to>
    <xdr:cxnSp macro="">
      <xdr:nvCxnSpPr>
        <xdr:cNvPr id="377" name="直線コネクタ 376"/>
        <xdr:cNvCxnSpPr/>
      </xdr:nvCxnSpPr>
      <xdr:spPr>
        <a:xfrm flipV="1">
          <a:off x="19545300" y="63627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37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37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380"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89643</xdr:rowOff>
    </xdr:from>
    <xdr:ext cx="469744" cy="259045"/>
    <xdr:sp macro="" textlink="">
      <xdr:nvSpPr>
        <xdr:cNvPr id="381" name="n_1mainValue【認定こども園・幼稚園・保育所】&#10;一人当たり面積"/>
        <xdr:cNvSpPr txBox="1"/>
      </xdr:nvSpPr>
      <xdr:spPr>
        <a:xfrm>
          <a:off x="2107572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382" name="n_2mainValue【認定こども園・幼稚園・保育所】&#10;一人当たり面積"/>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89643</xdr:rowOff>
    </xdr:from>
    <xdr:ext cx="469744" cy="259045"/>
    <xdr:sp macro="" textlink="">
      <xdr:nvSpPr>
        <xdr:cNvPr id="383" name="n_3mainValue【認定こども園・幼稚園・保育所】&#10;一人当たり面積"/>
        <xdr:cNvSpPr txBox="1"/>
      </xdr:nvSpPr>
      <xdr:spPr>
        <a:xfrm>
          <a:off x="1931042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4" name="テキスト ボックス 39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4" name="テキスト ボックス 40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08" name="直線コネクタ 40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0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10" name="直線コネクタ 40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1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12" name="直線コネクタ 41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1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14" name="フローチャート: 判断 41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15" name="フローチャート: 判断 41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16" name="フローチャート: 判断 41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17" name="フローチャート: 判断 416"/>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423" name="楕円 422"/>
        <xdr:cNvSpPr/>
      </xdr:nvSpPr>
      <xdr:spPr>
        <a:xfrm>
          <a:off x="16268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83837</xdr:rowOff>
    </xdr:from>
    <xdr:ext cx="405111" cy="259045"/>
    <xdr:sp macro="" textlink="">
      <xdr:nvSpPr>
        <xdr:cNvPr id="424" name="【学校施設】&#10;有形固定資産減価償却率該当値テキスト"/>
        <xdr:cNvSpPr txBox="1"/>
      </xdr:nvSpPr>
      <xdr:spPr>
        <a:xfrm>
          <a:off x="1635760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425" name="楕円 424"/>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20955</xdr:rowOff>
    </xdr:to>
    <xdr:cxnSp macro="">
      <xdr:nvCxnSpPr>
        <xdr:cNvPr id="426" name="直線コネクタ 425"/>
        <xdr:cNvCxnSpPr/>
      </xdr:nvCxnSpPr>
      <xdr:spPr>
        <a:xfrm flipV="1">
          <a:off x="15481300" y="102717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xdr:rowOff>
    </xdr:from>
    <xdr:to>
      <xdr:col>76</xdr:col>
      <xdr:colOff>165100</xdr:colOff>
      <xdr:row>60</xdr:row>
      <xdr:rowOff>102235</xdr:rowOff>
    </xdr:to>
    <xdr:sp macro="" textlink="">
      <xdr:nvSpPr>
        <xdr:cNvPr id="427" name="楕円 426"/>
        <xdr:cNvSpPr/>
      </xdr:nvSpPr>
      <xdr:spPr>
        <a:xfrm>
          <a:off x="14541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20955</xdr:rowOff>
    </xdr:from>
    <xdr:to>
      <xdr:col>81</xdr:col>
      <xdr:colOff>50800</xdr:colOff>
      <xdr:row>60</xdr:row>
      <xdr:rowOff>51435</xdr:rowOff>
    </xdr:to>
    <xdr:cxnSp macro="">
      <xdr:nvCxnSpPr>
        <xdr:cNvPr id="428" name="直線コネクタ 427"/>
        <xdr:cNvCxnSpPr/>
      </xdr:nvCxnSpPr>
      <xdr:spPr>
        <a:xfrm flipV="1">
          <a:off x="14592300" y="103079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429" name="楕円 428"/>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93345</xdr:rowOff>
    </xdr:to>
    <xdr:cxnSp macro="">
      <xdr:nvCxnSpPr>
        <xdr:cNvPr id="430" name="直線コネクタ 429"/>
        <xdr:cNvCxnSpPr/>
      </xdr:nvCxnSpPr>
      <xdr:spPr>
        <a:xfrm flipV="1">
          <a:off x="13703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3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3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33"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62882</xdr:rowOff>
    </xdr:from>
    <xdr:ext cx="405111" cy="259045"/>
    <xdr:sp macro="" textlink="">
      <xdr:nvSpPr>
        <xdr:cNvPr id="434" name="n_1main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435" name="n_2mainValue【学校施設】&#10;有形固定資産減価償却率"/>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436" name="n_3mainValue【学校施設】&#10;有形固定資産減価償却率"/>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59" name="直線コネクタ 45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6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61" name="直線コネクタ 46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6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63" name="直線コネクタ 46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46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465" name="フローチャート: 判断 46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466" name="フローチャート: 判断 46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67" name="フローチャート: 判断 46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26924</xdr:rowOff>
    </xdr:from>
    <xdr:to>
      <xdr:col>102</xdr:col>
      <xdr:colOff>165100</xdr:colOff>
      <xdr:row>60</xdr:row>
      <xdr:rowOff>128524</xdr:rowOff>
    </xdr:to>
    <xdr:sp macro="" textlink="">
      <xdr:nvSpPr>
        <xdr:cNvPr id="468" name="フローチャート: 判断 467"/>
        <xdr:cNvSpPr/>
      </xdr:nvSpPr>
      <xdr:spPr>
        <a:xfrm>
          <a:off x="19494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107391</xdr:rowOff>
    </xdr:from>
    <xdr:to>
      <xdr:col>116</xdr:col>
      <xdr:colOff>114300</xdr:colOff>
      <xdr:row>62</xdr:row>
      <xdr:rowOff>37541</xdr:rowOff>
    </xdr:to>
    <xdr:sp macro="" textlink="">
      <xdr:nvSpPr>
        <xdr:cNvPr id="474" name="楕円 473"/>
        <xdr:cNvSpPr/>
      </xdr:nvSpPr>
      <xdr:spPr>
        <a:xfrm>
          <a:off x="22110700" y="105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85818</xdr:rowOff>
    </xdr:from>
    <xdr:ext cx="469744" cy="259045"/>
    <xdr:sp macro="" textlink="">
      <xdr:nvSpPr>
        <xdr:cNvPr id="475" name="【学校施設】&#10;一人当たり面積該当値テキスト"/>
        <xdr:cNvSpPr txBox="1"/>
      </xdr:nvSpPr>
      <xdr:spPr>
        <a:xfrm>
          <a:off x="22199600" y="1054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476" name="楕円 475"/>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157734</xdr:rowOff>
    </xdr:from>
    <xdr:to>
      <xdr:col>116</xdr:col>
      <xdr:colOff>63500</xdr:colOff>
      <xdr:row>61</xdr:row>
      <xdr:rowOff>158191</xdr:rowOff>
    </xdr:to>
    <xdr:cxnSp macro="">
      <xdr:nvCxnSpPr>
        <xdr:cNvPr id="477" name="直線コネクタ 476"/>
        <xdr:cNvCxnSpPr/>
      </xdr:nvCxnSpPr>
      <xdr:spPr>
        <a:xfrm>
          <a:off x="21323300" y="1061618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104191</xdr:rowOff>
    </xdr:from>
    <xdr:to>
      <xdr:col>107</xdr:col>
      <xdr:colOff>101600</xdr:colOff>
      <xdr:row>62</xdr:row>
      <xdr:rowOff>34341</xdr:rowOff>
    </xdr:to>
    <xdr:sp macro="" textlink="">
      <xdr:nvSpPr>
        <xdr:cNvPr id="478" name="楕円 477"/>
        <xdr:cNvSpPr/>
      </xdr:nvSpPr>
      <xdr:spPr>
        <a:xfrm>
          <a:off x="20383500" y="105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154991</xdr:rowOff>
    </xdr:from>
    <xdr:to>
      <xdr:col>111</xdr:col>
      <xdr:colOff>177800</xdr:colOff>
      <xdr:row>61</xdr:row>
      <xdr:rowOff>157734</xdr:rowOff>
    </xdr:to>
    <xdr:cxnSp macro="">
      <xdr:nvCxnSpPr>
        <xdr:cNvPr id="479" name="直線コネクタ 478"/>
        <xdr:cNvCxnSpPr/>
      </xdr:nvCxnSpPr>
      <xdr:spPr>
        <a:xfrm>
          <a:off x="20434300" y="1061344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127965</xdr:rowOff>
    </xdr:from>
    <xdr:to>
      <xdr:col>102</xdr:col>
      <xdr:colOff>165100</xdr:colOff>
      <xdr:row>62</xdr:row>
      <xdr:rowOff>58115</xdr:rowOff>
    </xdr:to>
    <xdr:sp macro="" textlink="">
      <xdr:nvSpPr>
        <xdr:cNvPr id="480" name="楕円 479"/>
        <xdr:cNvSpPr/>
      </xdr:nvSpPr>
      <xdr:spPr>
        <a:xfrm>
          <a:off x="19494500" y="105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154991</xdr:rowOff>
    </xdr:from>
    <xdr:to>
      <xdr:col>107</xdr:col>
      <xdr:colOff>50800</xdr:colOff>
      <xdr:row>62</xdr:row>
      <xdr:rowOff>7315</xdr:rowOff>
    </xdr:to>
    <xdr:cxnSp macro="">
      <xdr:nvCxnSpPr>
        <xdr:cNvPr id="481" name="直線コネクタ 480"/>
        <xdr:cNvCxnSpPr/>
      </xdr:nvCxnSpPr>
      <xdr:spPr>
        <a:xfrm flipV="1">
          <a:off x="19545300" y="1061344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48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8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145051</xdr:rowOff>
    </xdr:from>
    <xdr:ext cx="469744" cy="259045"/>
    <xdr:sp macro="" textlink="">
      <xdr:nvSpPr>
        <xdr:cNvPr id="484" name="n_3aveValue【学校施設】&#10;一人当たり面積"/>
        <xdr:cNvSpPr txBox="1"/>
      </xdr:nvSpPr>
      <xdr:spPr>
        <a:xfrm>
          <a:off x="19310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28211</xdr:rowOff>
    </xdr:from>
    <xdr:ext cx="469744" cy="259045"/>
    <xdr:sp macro="" textlink="">
      <xdr:nvSpPr>
        <xdr:cNvPr id="485" name="n_1mainValue【学校施設】&#10;一人当たり面積"/>
        <xdr:cNvSpPr txBox="1"/>
      </xdr:nvSpPr>
      <xdr:spPr>
        <a:xfrm>
          <a:off x="210757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25468</xdr:rowOff>
    </xdr:from>
    <xdr:ext cx="469744" cy="259045"/>
    <xdr:sp macro="" textlink="">
      <xdr:nvSpPr>
        <xdr:cNvPr id="486" name="n_2mainValue【学校施設】&#10;一人当たり面積"/>
        <xdr:cNvSpPr txBox="1"/>
      </xdr:nvSpPr>
      <xdr:spPr>
        <a:xfrm>
          <a:off x="20199427" y="1065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49242</xdr:rowOff>
    </xdr:from>
    <xdr:ext cx="469744" cy="259045"/>
    <xdr:sp macro="" textlink="">
      <xdr:nvSpPr>
        <xdr:cNvPr id="487" name="n_3mainValue【学校施設】&#10;一人当たり面積"/>
        <xdr:cNvSpPr txBox="1"/>
      </xdr:nvSpPr>
      <xdr:spPr>
        <a:xfrm>
          <a:off x="19310427" y="1067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13" name="直線コネクタ 51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1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15" name="直線コネクタ 51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7" name="直線コネクタ 51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1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19" name="フローチャート: 判断 51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20" name="フローチャート: 判断 51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21" name="フローチャート: 判断 52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22" name="フローチャート: 判断 521"/>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528" name="楕円 527"/>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90188</xdr:rowOff>
    </xdr:from>
    <xdr:ext cx="405111" cy="259045"/>
    <xdr:sp macro="" textlink="">
      <xdr:nvSpPr>
        <xdr:cNvPr id="529" name="【児童館】&#10;有形固定資産減価償却率該当値テキスト"/>
        <xdr:cNvSpPr txBox="1"/>
      </xdr:nvSpPr>
      <xdr:spPr>
        <a:xfrm>
          <a:off x="16357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530" name="楕円 529"/>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118111</xdr:rowOff>
    </xdr:from>
    <xdr:to>
      <xdr:col>85</xdr:col>
      <xdr:colOff>127000</xdr:colOff>
      <xdr:row>82</xdr:row>
      <xdr:rowOff>158931</xdr:rowOff>
    </xdr:to>
    <xdr:cxnSp macro="">
      <xdr:nvCxnSpPr>
        <xdr:cNvPr id="531" name="直線コネクタ 530"/>
        <xdr:cNvCxnSpPr/>
      </xdr:nvCxnSpPr>
      <xdr:spPr>
        <a:xfrm flipV="1">
          <a:off x="15481300" y="1417701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32" name="楕円 531"/>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158931</xdr:rowOff>
    </xdr:from>
    <xdr:to>
      <xdr:col>81</xdr:col>
      <xdr:colOff>50800</xdr:colOff>
      <xdr:row>83</xdr:row>
      <xdr:rowOff>26670</xdr:rowOff>
    </xdr:to>
    <xdr:cxnSp macro="">
      <xdr:nvCxnSpPr>
        <xdr:cNvPr id="533" name="直線コネクタ 532"/>
        <xdr:cNvCxnSpPr/>
      </xdr:nvCxnSpPr>
      <xdr:spPr>
        <a:xfrm flipV="1">
          <a:off x="14592300" y="14217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534" name="楕円 533"/>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129539</xdr:rowOff>
    </xdr:to>
    <xdr:cxnSp macro="">
      <xdr:nvCxnSpPr>
        <xdr:cNvPr id="535" name="直線コネクタ 534"/>
        <xdr:cNvCxnSpPr/>
      </xdr:nvCxnSpPr>
      <xdr:spPr>
        <a:xfrm flipV="1">
          <a:off x="13703300" y="142570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36"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37" name="n_2aveValue【児童館】&#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38"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29408</xdr:rowOff>
    </xdr:from>
    <xdr:ext cx="405111" cy="259045"/>
    <xdr:sp macro="" textlink="">
      <xdr:nvSpPr>
        <xdr:cNvPr id="539" name="n_1mainValue【児童館】&#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40" name="n_2main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541" name="n_3mainValue【児童館】&#10;有形固定資産減価償却率"/>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2" name="直線コネクタ 5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3" name="テキスト ボックス 5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4" name="直線コネクタ 5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5" name="テキスト ボックス 5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6" name="直線コネクタ 5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7" name="テキスト ボックス 5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8" name="直線コネクタ 5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9" name="テキスト ボックス 5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63" name="直線コネクタ 56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5" name="直線コネクタ 56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6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67" name="直線コネクタ 56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68"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69" name="フローチャート: 判断 56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70" name="フローチャート: 判断 56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71" name="フローチャート: 判断 57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572" name="フローチャート: 判断 571"/>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578" name="楕円 577"/>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579" name="【児童館】&#10;一人当たり面積該当値テキスト"/>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580" name="楕円 579"/>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42672</xdr:rowOff>
    </xdr:to>
    <xdr:cxnSp macro="">
      <xdr:nvCxnSpPr>
        <xdr:cNvPr id="581" name="直線コネクタ 580"/>
        <xdr:cNvCxnSpPr/>
      </xdr:nvCxnSpPr>
      <xdr:spPr>
        <a:xfrm>
          <a:off x="21323300" y="1444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163322</xdr:rowOff>
    </xdr:from>
    <xdr:to>
      <xdr:col>107</xdr:col>
      <xdr:colOff>101600</xdr:colOff>
      <xdr:row>84</xdr:row>
      <xdr:rowOff>93472</xdr:rowOff>
    </xdr:to>
    <xdr:sp macro="" textlink="">
      <xdr:nvSpPr>
        <xdr:cNvPr id="582" name="楕円 581"/>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42672</xdr:rowOff>
    </xdr:to>
    <xdr:cxnSp macro="">
      <xdr:nvCxnSpPr>
        <xdr:cNvPr id="583" name="直線コネクタ 582"/>
        <xdr:cNvCxnSpPr/>
      </xdr:nvCxnSpPr>
      <xdr:spPr>
        <a:xfrm>
          <a:off x="20434300" y="1444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84" name="楕円 583"/>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42672</xdr:rowOff>
    </xdr:from>
    <xdr:to>
      <xdr:col>107</xdr:col>
      <xdr:colOff>50800</xdr:colOff>
      <xdr:row>84</xdr:row>
      <xdr:rowOff>83820</xdr:rowOff>
    </xdr:to>
    <xdr:cxnSp macro="">
      <xdr:nvCxnSpPr>
        <xdr:cNvPr id="585" name="直線コネクタ 584"/>
        <xdr:cNvCxnSpPr/>
      </xdr:nvCxnSpPr>
      <xdr:spPr>
        <a:xfrm flipV="1">
          <a:off x="19545300" y="14444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586"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587"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588" name="n_3ave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589" name="n_1mainValue【児童館】&#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590" name="n_2mainValue【児童館】&#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91" name="n_3main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2" name="テキスト ボックス 60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3" name="直線コネクタ 60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4" name="テキスト ボックス 60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5" name="直線コネクタ 60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6" name="テキスト ボックス 60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7" name="直線コネクタ 60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8" name="テキスト ボックス 60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9" name="直線コネクタ 60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0" name="テキスト ボックス 60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4" name="直線コネクタ 61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6" name="直線コネクタ 61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18" name="直線コネクタ 61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19"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0" name="フローチャート: 判断 61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1" name="フローチャート: 判断 62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2" name="フローチャート: 判断 62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23" name="フローチャート: 判断 622"/>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629" name="楕円 628"/>
        <xdr:cNvSpPr/>
      </xdr:nvSpPr>
      <xdr:spPr>
        <a:xfrm>
          <a:off x="16268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91712</xdr:rowOff>
    </xdr:from>
    <xdr:ext cx="405111" cy="259045"/>
    <xdr:sp macro="" textlink="">
      <xdr:nvSpPr>
        <xdr:cNvPr id="630" name="【公民館】&#10;有形固定資産減価償却率該当値テキスト"/>
        <xdr:cNvSpPr txBox="1"/>
      </xdr:nvSpPr>
      <xdr:spPr>
        <a:xfrm>
          <a:off x="16357600" y="1775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631" name="楕円 630"/>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119635</xdr:rowOff>
    </xdr:from>
    <xdr:to>
      <xdr:col>85</xdr:col>
      <xdr:colOff>127000</xdr:colOff>
      <xdr:row>104</xdr:row>
      <xdr:rowOff>156211</xdr:rowOff>
    </xdr:to>
    <xdr:cxnSp macro="">
      <xdr:nvCxnSpPr>
        <xdr:cNvPr id="632" name="直線コネクタ 631"/>
        <xdr:cNvCxnSpPr/>
      </xdr:nvCxnSpPr>
      <xdr:spPr>
        <a:xfrm flipV="1">
          <a:off x="15481300" y="1795043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33" name="楕円 632"/>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30480</xdr:rowOff>
    </xdr:to>
    <xdr:cxnSp macro="">
      <xdr:nvCxnSpPr>
        <xdr:cNvPr id="634" name="直線コネクタ 633"/>
        <xdr:cNvCxnSpPr/>
      </xdr:nvCxnSpPr>
      <xdr:spPr>
        <a:xfrm flipV="1">
          <a:off x="14592300" y="17987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23113</xdr:rowOff>
    </xdr:from>
    <xdr:to>
      <xdr:col>72</xdr:col>
      <xdr:colOff>38100</xdr:colOff>
      <xdr:row>105</xdr:row>
      <xdr:rowOff>124713</xdr:rowOff>
    </xdr:to>
    <xdr:sp macro="" textlink="">
      <xdr:nvSpPr>
        <xdr:cNvPr id="635" name="楕円 634"/>
        <xdr:cNvSpPr/>
      </xdr:nvSpPr>
      <xdr:spPr>
        <a:xfrm>
          <a:off x="1365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73913</xdr:rowOff>
    </xdr:to>
    <xdr:cxnSp macro="">
      <xdr:nvCxnSpPr>
        <xdr:cNvPr id="636" name="直線コネクタ 635"/>
        <xdr:cNvCxnSpPr/>
      </xdr:nvCxnSpPr>
      <xdr:spPr>
        <a:xfrm flipV="1">
          <a:off x="13703300" y="180327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38"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639" name="n_3aveValue【公民館】&#10;有形固定資産減価償却率"/>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640" name="n_1mainValue【公民館】&#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641" name="n_2mainValue【公民館】&#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115840</xdr:rowOff>
    </xdr:from>
    <xdr:ext cx="405111" cy="259045"/>
    <xdr:sp macro="" textlink="">
      <xdr:nvSpPr>
        <xdr:cNvPr id="642" name="n_3mainValue【公民館】&#10;有形固定資産減価償却率"/>
        <xdr:cNvSpPr txBox="1"/>
      </xdr:nvSpPr>
      <xdr:spPr>
        <a:xfrm>
          <a:off x="135007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3" name="直線コネクタ 65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4" name="テキスト ボックス 65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5" name="直線コネクタ 65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6" name="テキスト ボックス 65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7" name="直線コネクタ 65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8" name="テキスト ボックス 65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9" name="直線コネクタ 65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0" name="テキスト ボックス 65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4" name="直線コネクタ 66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6" name="直線コネクタ 66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68" name="直線コネクタ 66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669"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0" name="フローチャート: 判断 66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1" name="フローチャート: 判断 67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2" name="フローチャート: 判断 67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3" name="フローチャート: 判断 672"/>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679" name="楕円 678"/>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111269</xdr:rowOff>
    </xdr:from>
    <xdr:ext cx="469744" cy="259045"/>
    <xdr:sp macro="" textlink="">
      <xdr:nvSpPr>
        <xdr:cNvPr id="680" name="【公民館】&#10;一人当たり面積該当値テキスト"/>
        <xdr:cNvSpPr txBox="1"/>
      </xdr:nvSpPr>
      <xdr:spPr>
        <a:xfrm>
          <a:off x="22199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681" name="楕円 680"/>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12192</xdr:rowOff>
    </xdr:to>
    <xdr:cxnSp macro="">
      <xdr:nvCxnSpPr>
        <xdr:cNvPr id="682" name="直線コネクタ 681"/>
        <xdr:cNvCxnSpPr/>
      </xdr:nvCxnSpPr>
      <xdr:spPr>
        <a:xfrm>
          <a:off x="21323300" y="183573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683" name="楕円 682"/>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12192</xdr:rowOff>
    </xdr:to>
    <xdr:cxnSp macro="">
      <xdr:nvCxnSpPr>
        <xdr:cNvPr id="684" name="直線コネクタ 683"/>
        <xdr:cNvCxnSpPr/>
      </xdr:nvCxnSpPr>
      <xdr:spPr>
        <a:xfrm>
          <a:off x="20434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132842</xdr:rowOff>
    </xdr:from>
    <xdr:to>
      <xdr:col>102</xdr:col>
      <xdr:colOff>165100</xdr:colOff>
      <xdr:row>107</xdr:row>
      <xdr:rowOff>62992</xdr:rowOff>
    </xdr:to>
    <xdr:sp macro="" textlink="">
      <xdr:nvSpPr>
        <xdr:cNvPr id="685" name="楕円 684"/>
        <xdr:cNvSpPr/>
      </xdr:nvSpPr>
      <xdr:spPr>
        <a:xfrm>
          <a:off x="19494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12192</xdr:rowOff>
    </xdr:to>
    <xdr:cxnSp macro="">
      <xdr:nvCxnSpPr>
        <xdr:cNvPr id="686" name="直線コネクタ 685"/>
        <xdr:cNvCxnSpPr/>
      </xdr:nvCxnSpPr>
      <xdr:spPr>
        <a:xfrm>
          <a:off x="19545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87"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88"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89"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690" name="n_1mainValue【公民館】&#10;一人当たり面積"/>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691"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54119</xdr:rowOff>
    </xdr:from>
    <xdr:ext cx="469744" cy="259045"/>
    <xdr:sp macro="" textlink="">
      <xdr:nvSpPr>
        <xdr:cNvPr id="692" name="n_3mainValue【公民館】&#10;一人当たり面積"/>
        <xdr:cNvSpPr txBox="1"/>
      </xdr:nvSpPr>
      <xdr:spPr>
        <a:xfrm>
          <a:off x="19310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ともに有形固定資産減価償却率は上昇することとなったが、類似団体と比較すると「認定子ども園・幼稚園・保育所」及び「橋梁・トンネル」は有形固定資産減価償却率が低い状況にあることが分かる。これは、合併後において弥生保育所、ひので保育所、白鳥保育所の改築・建設を行ったことや、橋梁長寿命化計画に基づき計画的に橋梁の点検・更新を行っているためである。「学校施設」は近年、小中学校空調更新などの大規模工事を行っているが、設備の更新となるため、有形固定資産減価償却率には影響を及ぼさないため増加している側面もある。学校施設の今後の傾向としては、令和元年度に桜小学校長寿命化改良工事を、また、今後においては小中学校の統廃合や長寿命化改良工事も予定しているため、数値の改善が見込まれると判断する。「公民館」については、社会教育センター内の中央公民館及び十四山公民館が該当するが、このうち十四山公民館については令和元年度に策定をした公共施設再配置計画上において解体の予定をしており、解体後においては数値の改善が見込まれる。「道路」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年度に若干の改善は見られたが、平成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右上がりの傾向が続いている。これは、改良工事・修繕工事を順次行ってはいるが、当市は南北に広い土地を有しており、整備・更新を行わなければならない総事業量が大きいことも要因として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147864</xdr:rowOff>
    </xdr:from>
    <xdr:to>
      <xdr:col>24</xdr:col>
      <xdr:colOff>114300</xdr:colOff>
      <xdr:row>36</xdr:row>
      <xdr:rowOff>78014</xdr:rowOff>
    </xdr:to>
    <xdr:sp macro="" textlink="">
      <xdr:nvSpPr>
        <xdr:cNvPr id="72" name="楕円 71"/>
        <xdr:cNvSpPr/>
      </xdr:nvSpPr>
      <xdr:spPr>
        <a:xfrm>
          <a:off x="4584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170741</xdr:rowOff>
    </xdr:from>
    <xdr:ext cx="405111" cy="259045"/>
    <xdr:sp macro="" textlink="">
      <xdr:nvSpPr>
        <xdr:cNvPr id="73" name="【図書館】&#10;有形固定資産減価償却率該当値テキスト"/>
        <xdr:cNvSpPr txBox="1"/>
      </xdr:nvSpPr>
      <xdr:spPr>
        <a:xfrm>
          <a:off x="46736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9072</xdr:rowOff>
    </xdr:from>
    <xdr:to>
      <xdr:col>20</xdr:col>
      <xdr:colOff>38100</xdr:colOff>
      <xdr:row>36</xdr:row>
      <xdr:rowOff>110672</xdr:rowOff>
    </xdr:to>
    <xdr:sp macro="" textlink="">
      <xdr:nvSpPr>
        <xdr:cNvPr id="74" name="楕円 73"/>
        <xdr:cNvSpPr/>
      </xdr:nvSpPr>
      <xdr:spPr>
        <a:xfrm>
          <a:off x="3746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27214</xdr:rowOff>
    </xdr:from>
    <xdr:to>
      <xdr:col>24</xdr:col>
      <xdr:colOff>63500</xdr:colOff>
      <xdr:row>36</xdr:row>
      <xdr:rowOff>59872</xdr:rowOff>
    </xdr:to>
    <xdr:cxnSp macro="">
      <xdr:nvCxnSpPr>
        <xdr:cNvPr id="75" name="直線コネクタ 74"/>
        <xdr:cNvCxnSpPr/>
      </xdr:nvCxnSpPr>
      <xdr:spPr>
        <a:xfrm flipV="1">
          <a:off x="3797300" y="61994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40096</xdr:rowOff>
    </xdr:from>
    <xdr:to>
      <xdr:col>15</xdr:col>
      <xdr:colOff>101600</xdr:colOff>
      <xdr:row>36</xdr:row>
      <xdr:rowOff>141696</xdr:rowOff>
    </xdr:to>
    <xdr:sp macro="" textlink="">
      <xdr:nvSpPr>
        <xdr:cNvPr id="76" name="楕円 75"/>
        <xdr:cNvSpPr/>
      </xdr:nvSpPr>
      <xdr:spPr>
        <a:xfrm>
          <a:off x="2857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90896</xdr:rowOff>
    </xdr:to>
    <xdr:cxnSp macro="">
      <xdr:nvCxnSpPr>
        <xdr:cNvPr id="77" name="直線コネクタ 76"/>
        <xdr:cNvCxnSpPr/>
      </xdr:nvCxnSpPr>
      <xdr:spPr>
        <a:xfrm flipV="1">
          <a:off x="2908300" y="62320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115207</xdr:rowOff>
    </xdr:from>
    <xdr:to>
      <xdr:col>10</xdr:col>
      <xdr:colOff>165100</xdr:colOff>
      <xdr:row>37</xdr:row>
      <xdr:rowOff>45357</xdr:rowOff>
    </xdr:to>
    <xdr:sp macro="" textlink="">
      <xdr:nvSpPr>
        <xdr:cNvPr id="78" name="楕円 77"/>
        <xdr:cNvSpPr/>
      </xdr:nvSpPr>
      <xdr:spPr>
        <a:xfrm>
          <a:off x="1968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90896</xdr:rowOff>
    </xdr:from>
    <xdr:to>
      <xdr:col>15</xdr:col>
      <xdr:colOff>50800</xdr:colOff>
      <xdr:row>36</xdr:row>
      <xdr:rowOff>166007</xdr:rowOff>
    </xdr:to>
    <xdr:cxnSp macro="">
      <xdr:nvCxnSpPr>
        <xdr:cNvPr id="79" name="直線コネクタ 78"/>
        <xdr:cNvCxnSpPr/>
      </xdr:nvCxnSpPr>
      <xdr:spPr>
        <a:xfrm flipV="1">
          <a:off x="2019300" y="626309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82" name="n_3aveValue【図書館】&#10;有形固定資産減価償却率"/>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127199</xdr:rowOff>
    </xdr:from>
    <xdr:ext cx="405111" cy="259045"/>
    <xdr:sp macro="" textlink="">
      <xdr:nvSpPr>
        <xdr:cNvPr id="83" name="n_1mainValue【図書館】&#10;有形固定資産減価償却率"/>
        <xdr:cNvSpPr txBox="1"/>
      </xdr:nvSpPr>
      <xdr:spPr>
        <a:xfrm>
          <a:off x="3582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158223</xdr:rowOff>
    </xdr:from>
    <xdr:ext cx="405111" cy="259045"/>
    <xdr:sp macro="" textlink="">
      <xdr:nvSpPr>
        <xdr:cNvPr id="84" name="n_2mainValue【図書館】&#10;有形固定資産減価償却率"/>
        <xdr:cNvSpPr txBox="1"/>
      </xdr:nvSpPr>
      <xdr:spPr>
        <a:xfrm>
          <a:off x="2705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5" name="n_3main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96157</xdr:rowOff>
    </xdr:from>
    <xdr:to>
      <xdr:col>41</xdr:col>
      <xdr:colOff>101600</xdr:colOff>
      <xdr:row>39</xdr:row>
      <xdr:rowOff>26307</xdr:rowOff>
    </xdr:to>
    <xdr:sp macro="" textlink="">
      <xdr:nvSpPr>
        <xdr:cNvPr id="120" name="フローチャート: 判断 119"/>
        <xdr:cNvSpPr/>
      </xdr:nvSpPr>
      <xdr:spPr>
        <a:xfrm>
          <a:off x="7810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26" name="楕円 125"/>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161670</xdr:rowOff>
    </xdr:from>
    <xdr:ext cx="469744" cy="259045"/>
    <xdr:sp macro="" textlink="">
      <xdr:nvSpPr>
        <xdr:cNvPr id="127" name="【図書館】&#10;一人当たり面積該当値テキスト"/>
        <xdr:cNvSpPr txBox="1"/>
      </xdr:nvSpPr>
      <xdr:spPr>
        <a:xfrm>
          <a:off x="10515600" y="66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11793</xdr:rowOff>
    </xdr:from>
    <xdr:to>
      <xdr:col>50</xdr:col>
      <xdr:colOff>165100</xdr:colOff>
      <xdr:row>39</xdr:row>
      <xdr:rowOff>113393</xdr:rowOff>
    </xdr:to>
    <xdr:sp macro="" textlink="">
      <xdr:nvSpPr>
        <xdr:cNvPr id="128" name="楕円 127"/>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62593</xdr:rowOff>
    </xdr:to>
    <xdr:cxnSp macro="">
      <xdr:nvCxnSpPr>
        <xdr:cNvPr id="129" name="直線コネクタ 128"/>
        <xdr:cNvCxnSpPr/>
      </xdr:nvCxnSpPr>
      <xdr:spPr>
        <a:xfrm>
          <a:off x="9639300" y="674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11793</xdr:rowOff>
    </xdr:from>
    <xdr:to>
      <xdr:col>46</xdr:col>
      <xdr:colOff>38100</xdr:colOff>
      <xdr:row>39</xdr:row>
      <xdr:rowOff>113393</xdr:rowOff>
    </xdr:to>
    <xdr:sp macro="" textlink="">
      <xdr:nvSpPr>
        <xdr:cNvPr id="130" name="楕円 129"/>
        <xdr:cNvSpPr/>
      </xdr:nvSpPr>
      <xdr:spPr>
        <a:xfrm>
          <a:off x="8699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62593</xdr:rowOff>
    </xdr:from>
    <xdr:to>
      <xdr:col>50</xdr:col>
      <xdr:colOff>114300</xdr:colOff>
      <xdr:row>39</xdr:row>
      <xdr:rowOff>62593</xdr:rowOff>
    </xdr:to>
    <xdr:cxnSp macro="">
      <xdr:nvCxnSpPr>
        <xdr:cNvPr id="131" name="直線コネクタ 130"/>
        <xdr:cNvCxnSpPr/>
      </xdr:nvCxnSpPr>
      <xdr:spPr>
        <a:xfrm>
          <a:off x="8750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11793</xdr:rowOff>
    </xdr:from>
    <xdr:to>
      <xdr:col>41</xdr:col>
      <xdr:colOff>101600</xdr:colOff>
      <xdr:row>39</xdr:row>
      <xdr:rowOff>113393</xdr:rowOff>
    </xdr:to>
    <xdr:sp macro="" textlink="">
      <xdr:nvSpPr>
        <xdr:cNvPr id="132" name="楕円 131"/>
        <xdr:cNvSpPr/>
      </xdr:nvSpPr>
      <xdr:spPr>
        <a:xfrm>
          <a:off x="7810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62593</xdr:rowOff>
    </xdr:from>
    <xdr:to>
      <xdr:col>45</xdr:col>
      <xdr:colOff>177800</xdr:colOff>
      <xdr:row>39</xdr:row>
      <xdr:rowOff>62593</xdr:rowOff>
    </xdr:to>
    <xdr:cxnSp macro="">
      <xdr:nvCxnSpPr>
        <xdr:cNvPr id="133" name="直線コネクタ 132"/>
        <xdr:cNvCxnSpPr/>
      </xdr:nvCxnSpPr>
      <xdr:spPr>
        <a:xfrm>
          <a:off x="7861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42834</xdr:rowOff>
    </xdr:from>
    <xdr:ext cx="469744" cy="259045"/>
    <xdr:sp macro="" textlink="">
      <xdr:nvSpPr>
        <xdr:cNvPr id="136" name="n_3aveValue【図書館】&#10;一人当たり面積"/>
        <xdr:cNvSpPr txBox="1"/>
      </xdr:nvSpPr>
      <xdr:spPr>
        <a:xfrm>
          <a:off x="76264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104520</xdr:rowOff>
    </xdr:from>
    <xdr:ext cx="469744" cy="259045"/>
    <xdr:sp macro="" textlink="">
      <xdr:nvSpPr>
        <xdr:cNvPr id="137" name="n_1mainValue【図書館】&#10;一人当たり面積"/>
        <xdr:cNvSpPr txBox="1"/>
      </xdr:nvSpPr>
      <xdr:spPr>
        <a:xfrm>
          <a:off x="93917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104520</xdr:rowOff>
    </xdr:from>
    <xdr:ext cx="469744" cy="259045"/>
    <xdr:sp macro="" textlink="">
      <xdr:nvSpPr>
        <xdr:cNvPr id="138" name="n_2mainValue【図書館】&#10;一人当たり面積"/>
        <xdr:cNvSpPr txBox="1"/>
      </xdr:nvSpPr>
      <xdr:spPr>
        <a:xfrm>
          <a:off x="8515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104520</xdr:rowOff>
    </xdr:from>
    <xdr:ext cx="469744" cy="259045"/>
    <xdr:sp macro="" textlink="">
      <xdr:nvSpPr>
        <xdr:cNvPr id="139" name="n_3mainValue【図書館】&#10;一人当たり面積"/>
        <xdr:cNvSpPr txBox="1"/>
      </xdr:nvSpPr>
      <xdr:spPr>
        <a:xfrm>
          <a:off x="7626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93218</xdr:rowOff>
    </xdr:from>
    <xdr:to>
      <xdr:col>10</xdr:col>
      <xdr:colOff>165100</xdr:colOff>
      <xdr:row>62</xdr:row>
      <xdr:rowOff>23368</xdr:rowOff>
    </xdr:to>
    <xdr:sp macro="" textlink="">
      <xdr:nvSpPr>
        <xdr:cNvPr id="171" name="フローチャート: 判断 170"/>
        <xdr:cNvSpPr/>
      </xdr:nvSpPr>
      <xdr:spPr>
        <a:xfrm>
          <a:off x="1968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33782</xdr:rowOff>
    </xdr:from>
    <xdr:to>
      <xdr:col>24</xdr:col>
      <xdr:colOff>114300</xdr:colOff>
      <xdr:row>60</xdr:row>
      <xdr:rowOff>135382</xdr:rowOff>
    </xdr:to>
    <xdr:sp macro="" textlink="">
      <xdr:nvSpPr>
        <xdr:cNvPr id="177" name="楕円 176"/>
        <xdr:cNvSpPr/>
      </xdr:nvSpPr>
      <xdr:spPr>
        <a:xfrm>
          <a:off x="45847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56659</xdr:rowOff>
    </xdr:from>
    <xdr:ext cx="405111" cy="259045"/>
    <xdr:sp macro="" textlink="">
      <xdr:nvSpPr>
        <xdr:cNvPr id="178" name="【体育館・プール】&#10;有形固定資産減価償却率該当値テキスト"/>
        <xdr:cNvSpPr txBox="1"/>
      </xdr:nvSpPr>
      <xdr:spPr>
        <a:xfrm>
          <a:off x="4673600" y="10172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79" name="楕円 178"/>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84582</xdr:rowOff>
    </xdr:from>
    <xdr:to>
      <xdr:col>24</xdr:col>
      <xdr:colOff>63500</xdr:colOff>
      <xdr:row>60</xdr:row>
      <xdr:rowOff>125730</xdr:rowOff>
    </xdr:to>
    <xdr:cxnSp macro="">
      <xdr:nvCxnSpPr>
        <xdr:cNvPr id="180" name="直線コネクタ 179"/>
        <xdr:cNvCxnSpPr/>
      </xdr:nvCxnSpPr>
      <xdr:spPr>
        <a:xfrm flipV="1">
          <a:off x="3797300" y="1037158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118364</xdr:rowOff>
    </xdr:from>
    <xdr:to>
      <xdr:col>15</xdr:col>
      <xdr:colOff>101600</xdr:colOff>
      <xdr:row>61</xdr:row>
      <xdr:rowOff>48514</xdr:rowOff>
    </xdr:to>
    <xdr:sp macro="" textlink="">
      <xdr:nvSpPr>
        <xdr:cNvPr id="181" name="楕円 180"/>
        <xdr:cNvSpPr/>
      </xdr:nvSpPr>
      <xdr:spPr>
        <a:xfrm>
          <a:off x="2857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169164</xdr:rowOff>
    </xdr:to>
    <xdr:cxnSp macro="">
      <xdr:nvCxnSpPr>
        <xdr:cNvPr id="182" name="直線コネクタ 181"/>
        <xdr:cNvCxnSpPr/>
      </xdr:nvCxnSpPr>
      <xdr:spPr>
        <a:xfrm flipV="1">
          <a:off x="2908300" y="104127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33782</xdr:rowOff>
    </xdr:from>
    <xdr:to>
      <xdr:col>10</xdr:col>
      <xdr:colOff>165100</xdr:colOff>
      <xdr:row>61</xdr:row>
      <xdr:rowOff>135382</xdr:rowOff>
    </xdr:to>
    <xdr:sp macro="" textlink="">
      <xdr:nvSpPr>
        <xdr:cNvPr id="183" name="楕円 182"/>
        <xdr:cNvSpPr/>
      </xdr:nvSpPr>
      <xdr:spPr>
        <a:xfrm>
          <a:off x="1968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169164</xdr:rowOff>
    </xdr:from>
    <xdr:to>
      <xdr:col>15</xdr:col>
      <xdr:colOff>50800</xdr:colOff>
      <xdr:row>61</xdr:row>
      <xdr:rowOff>84582</xdr:rowOff>
    </xdr:to>
    <xdr:cxnSp macro="">
      <xdr:nvCxnSpPr>
        <xdr:cNvPr id="184" name="直線コネクタ 183"/>
        <xdr:cNvCxnSpPr/>
      </xdr:nvCxnSpPr>
      <xdr:spPr>
        <a:xfrm flipV="1">
          <a:off x="2019300" y="104561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14495</xdr:rowOff>
    </xdr:from>
    <xdr:ext cx="405111" cy="259045"/>
    <xdr:sp macro="" textlink="">
      <xdr:nvSpPr>
        <xdr:cNvPr id="187" name="n_3aveValue【体育館・プール】&#10;有形固定資産減価償却率"/>
        <xdr:cNvSpPr txBox="1"/>
      </xdr:nvSpPr>
      <xdr:spPr>
        <a:xfrm>
          <a:off x="1816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188" name="n_1mainValue【体育館・プール】&#10;有形固定資産減価償却率"/>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65041</xdr:rowOff>
    </xdr:from>
    <xdr:ext cx="405111" cy="259045"/>
    <xdr:sp macro="" textlink="">
      <xdr:nvSpPr>
        <xdr:cNvPr id="189" name="n_2mainValue【体育館・プール】&#10;有形固定資産減価償却率"/>
        <xdr:cNvSpPr txBox="1"/>
      </xdr:nvSpPr>
      <xdr:spPr>
        <a:xfrm>
          <a:off x="2705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151909</xdr:rowOff>
    </xdr:from>
    <xdr:ext cx="405111" cy="259045"/>
    <xdr:sp macro="" textlink="">
      <xdr:nvSpPr>
        <xdr:cNvPr id="190" name="n_3mainValue【体育館・プール】&#10;有形固定資産減価償却率"/>
        <xdr:cNvSpPr txBox="1"/>
      </xdr:nvSpPr>
      <xdr:spPr>
        <a:xfrm>
          <a:off x="1816744" y="1026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35560</xdr:rowOff>
    </xdr:from>
    <xdr:to>
      <xdr:col>41</xdr:col>
      <xdr:colOff>101600</xdr:colOff>
      <xdr:row>62</xdr:row>
      <xdr:rowOff>137160</xdr:rowOff>
    </xdr:to>
    <xdr:sp macro="" textlink="">
      <xdr:nvSpPr>
        <xdr:cNvPr id="223" name="フローチャート: 判断 222"/>
        <xdr:cNvSpPr/>
      </xdr:nvSpPr>
      <xdr:spPr>
        <a:xfrm>
          <a:off x="7810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229" name="楕円 228"/>
        <xdr:cNvSpPr/>
      </xdr:nvSpPr>
      <xdr:spPr>
        <a:xfrm>
          <a:off x="10426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147337</xdr:rowOff>
    </xdr:from>
    <xdr:ext cx="469744" cy="259045"/>
    <xdr:sp macro="" textlink="">
      <xdr:nvSpPr>
        <xdr:cNvPr id="230" name="【体育館・プール】&#10;一人当たり面積該当値テキスト"/>
        <xdr:cNvSpPr txBox="1"/>
      </xdr:nvSpPr>
      <xdr:spPr>
        <a:xfrm>
          <a:off x="10515600"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124460</xdr:rowOff>
    </xdr:from>
    <xdr:to>
      <xdr:col>50</xdr:col>
      <xdr:colOff>165100</xdr:colOff>
      <xdr:row>62</xdr:row>
      <xdr:rowOff>54610</xdr:rowOff>
    </xdr:to>
    <xdr:sp macro="" textlink="">
      <xdr:nvSpPr>
        <xdr:cNvPr id="231" name="楕円 230"/>
        <xdr:cNvSpPr/>
      </xdr:nvSpPr>
      <xdr:spPr>
        <a:xfrm>
          <a:off x="958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3810</xdr:rowOff>
    </xdr:to>
    <xdr:cxnSp macro="">
      <xdr:nvCxnSpPr>
        <xdr:cNvPr id="232" name="直線コネクタ 231"/>
        <xdr:cNvCxnSpPr/>
      </xdr:nvCxnSpPr>
      <xdr:spPr>
        <a:xfrm>
          <a:off x="9639300" y="10633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124460</xdr:rowOff>
    </xdr:from>
    <xdr:to>
      <xdr:col>46</xdr:col>
      <xdr:colOff>38100</xdr:colOff>
      <xdr:row>62</xdr:row>
      <xdr:rowOff>54610</xdr:rowOff>
    </xdr:to>
    <xdr:sp macro="" textlink="">
      <xdr:nvSpPr>
        <xdr:cNvPr id="233" name="楕円 232"/>
        <xdr:cNvSpPr/>
      </xdr:nvSpPr>
      <xdr:spPr>
        <a:xfrm>
          <a:off x="8699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xdr:rowOff>
    </xdr:from>
    <xdr:to>
      <xdr:col>50</xdr:col>
      <xdr:colOff>114300</xdr:colOff>
      <xdr:row>62</xdr:row>
      <xdr:rowOff>3810</xdr:rowOff>
    </xdr:to>
    <xdr:cxnSp macro="">
      <xdr:nvCxnSpPr>
        <xdr:cNvPr id="234" name="直線コネクタ 233"/>
        <xdr:cNvCxnSpPr/>
      </xdr:nvCxnSpPr>
      <xdr:spPr>
        <a:xfrm>
          <a:off x="8750300" y="1063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31750</xdr:rowOff>
    </xdr:from>
    <xdr:to>
      <xdr:col>41</xdr:col>
      <xdr:colOff>101600</xdr:colOff>
      <xdr:row>62</xdr:row>
      <xdr:rowOff>133350</xdr:rowOff>
    </xdr:to>
    <xdr:sp macro="" textlink="">
      <xdr:nvSpPr>
        <xdr:cNvPr id="235" name="楕円 234"/>
        <xdr:cNvSpPr/>
      </xdr:nvSpPr>
      <xdr:spPr>
        <a:xfrm>
          <a:off x="7810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xdr:rowOff>
    </xdr:from>
    <xdr:to>
      <xdr:col>45</xdr:col>
      <xdr:colOff>177800</xdr:colOff>
      <xdr:row>62</xdr:row>
      <xdr:rowOff>82550</xdr:rowOff>
    </xdr:to>
    <xdr:cxnSp macro="">
      <xdr:nvCxnSpPr>
        <xdr:cNvPr id="236" name="直線コネクタ 235"/>
        <xdr:cNvCxnSpPr/>
      </xdr:nvCxnSpPr>
      <xdr:spPr>
        <a:xfrm flipV="1">
          <a:off x="7861300" y="1063371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128287</xdr:rowOff>
    </xdr:from>
    <xdr:ext cx="469744" cy="259045"/>
    <xdr:sp macro="" textlink="">
      <xdr:nvSpPr>
        <xdr:cNvPr id="239" name="n_3aveValue【体育館・プール】&#10;一人当たり面積"/>
        <xdr:cNvSpPr txBox="1"/>
      </xdr:nvSpPr>
      <xdr:spPr>
        <a:xfrm>
          <a:off x="7626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71137</xdr:rowOff>
    </xdr:from>
    <xdr:ext cx="469744" cy="259045"/>
    <xdr:sp macro="" textlink="">
      <xdr:nvSpPr>
        <xdr:cNvPr id="240" name="n_1mainValue【体育館・プール】&#10;一人当たり面積"/>
        <xdr:cNvSpPr txBox="1"/>
      </xdr:nvSpPr>
      <xdr:spPr>
        <a:xfrm>
          <a:off x="9391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71137</xdr:rowOff>
    </xdr:from>
    <xdr:ext cx="469744" cy="259045"/>
    <xdr:sp macro="" textlink="">
      <xdr:nvSpPr>
        <xdr:cNvPr id="241" name="n_2mainValue【体育館・プール】&#10;一人当たり面積"/>
        <xdr:cNvSpPr txBox="1"/>
      </xdr:nvSpPr>
      <xdr:spPr>
        <a:xfrm>
          <a:off x="8515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149877</xdr:rowOff>
    </xdr:from>
    <xdr:ext cx="469744" cy="259045"/>
    <xdr:sp macro="" textlink="">
      <xdr:nvSpPr>
        <xdr:cNvPr id="242" name="n_3mainValue【体育館・プール】&#10;一人当たり面積"/>
        <xdr:cNvSpPr txBox="1"/>
      </xdr:nvSpPr>
      <xdr:spPr>
        <a:xfrm>
          <a:off x="7626427"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6" name="フローチャート: 判断 27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82" name="楕円 281"/>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283" name="【福祉施設】&#10;有形固定資産減価償却率該当値テキスト"/>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84" name="楕円 283"/>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26670</xdr:rowOff>
    </xdr:to>
    <xdr:cxnSp macro="">
      <xdr:nvCxnSpPr>
        <xdr:cNvPr id="285" name="直線コネクタ 284"/>
        <xdr:cNvCxnSpPr/>
      </xdr:nvCxnSpPr>
      <xdr:spPr>
        <a:xfrm flipV="1">
          <a:off x="3797300" y="143846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286" name="楕円 285"/>
        <xdr:cNvSpPr/>
      </xdr:nvSpPr>
      <xdr:spPr>
        <a:xfrm>
          <a:off x="2857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68580</xdr:rowOff>
    </xdr:to>
    <xdr:cxnSp macro="">
      <xdr:nvCxnSpPr>
        <xdr:cNvPr id="287" name="直線コネクタ 286"/>
        <xdr:cNvCxnSpPr/>
      </xdr:nvCxnSpPr>
      <xdr:spPr>
        <a:xfrm flipV="1">
          <a:off x="2908300" y="14428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88"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89"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90"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91" name="n_1mainValue【福祉施設】&#10;有形固定資産減価償却率"/>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292" name="n_2mainValue【福祉施設】&#10;有形固定資産減価償却率"/>
        <xdr:cNvSpPr txBox="1"/>
      </xdr:nvSpPr>
      <xdr:spPr>
        <a:xfrm>
          <a:off x="2705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3" name="直線コネクタ 30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4" name="テキスト ボックス 30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7" name="直線コネクタ 30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8" name="テキスト ボックス 30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2" name="直線コネクタ 311"/>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3"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4" name="直線コネクタ 31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5"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6" name="直線コネクタ 315"/>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17"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18" name="フローチャート: 判断 317"/>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19" name="フローチャート: 判断 318"/>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0" name="フローチャート: 判断 319"/>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146749</xdr:rowOff>
    </xdr:from>
    <xdr:to>
      <xdr:col>41</xdr:col>
      <xdr:colOff>101600</xdr:colOff>
      <xdr:row>85</xdr:row>
      <xdr:rowOff>76899</xdr:rowOff>
    </xdr:to>
    <xdr:sp macro="" textlink="">
      <xdr:nvSpPr>
        <xdr:cNvPr id="321" name="フローチャート: 判断 320"/>
        <xdr:cNvSpPr/>
      </xdr:nvSpPr>
      <xdr:spPr>
        <a:xfrm>
          <a:off x="7810500" y="145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95886</xdr:rowOff>
    </xdr:from>
    <xdr:to>
      <xdr:col>55</xdr:col>
      <xdr:colOff>50800</xdr:colOff>
      <xdr:row>85</xdr:row>
      <xdr:rowOff>26036</xdr:rowOff>
    </xdr:to>
    <xdr:sp macro="" textlink="">
      <xdr:nvSpPr>
        <xdr:cNvPr id="327" name="楕円 326"/>
        <xdr:cNvSpPr/>
      </xdr:nvSpPr>
      <xdr:spPr>
        <a:xfrm>
          <a:off x="10426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55263</xdr:rowOff>
    </xdr:from>
    <xdr:ext cx="469744" cy="259045"/>
    <xdr:sp macro="" textlink="">
      <xdr:nvSpPr>
        <xdr:cNvPr id="328" name="【福祉施設】&#10;一人当たり面積該当値テキスト"/>
        <xdr:cNvSpPr txBox="1"/>
      </xdr:nvSpPr>
      <xdr:spPr>
        <a:xfrm>
          <a:off x="10515600" y="1428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95886</xdr:rowOff>
    </xdr:from>
    <xdr:to>
      <xdr:col>50</xdr:col>
      <xdr:colOff>165100</xdr:colOff>
      <xdr:row>85</xdr:row>
      <xdr:rowOff>26036</xdr:rowOff>
    </xdr:to>
    <xdr:sp macro="" textlink="">
      <xdr:nvSpPr>
        <xdr:cNvPr id="329" name="楕円 328"/>
        <xdr:cNvSpPr/>
      </xdr:nvSpPr>
      <xdr:spPr>
        <a:xfrm>
          <a:off x="9588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146686</xdr:rowOff>
    </xdr:from>
    <xdr:to>
      <xdr:col>55</xdr:col>
      <xdr:colOff>0</xdr:colOff>
      <xdr:row>84</xdr:row>
      <xdr:rowOff>146686</xdr:rowOff>
    </xdr:to>
    <xdr:cxnSp macro="">
      <xdr:nvCxnSpPr>
        <xdr:cNvPr id="330" name="直線コネクタ 329"/>
        <xdr:cNvCxnSpPr/>
      </xdr:nvCxnSpPr>
      <xdr:spPr>
        <a:xfrm>
          <a:off x="9639300" y="14548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95886</xdr:rowOff>
    </xdr:from>
    <xdr:to>
      <xdr:col>46</xdr:col>
      <xdr:colOff>38100</xdr:colOff>
      <xdr:row>85</xdr:row>
      <xdr:rowOff>26036</xdr:rowOff>
    </xdr:to>
    <xdr:sp macro="" textlink="">
      <xdr:nvSpPr>
        <xdr:cNvPr id="331" name="楕円 330"/>
        <xdr:cNvSpPr/>
      </xdr:nvSpPr>
      <xdr:spPr>
        <a:xfrm>
          <a:off x="8699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146686</xdr:rowOff>
    </xdr:from>
    <xdr:to>
      <xdr:col>50</xdr:col>
      <xdr:colOff>114300</xdr:colOff>
      <xdr:row>84</xdr:row>
      <xdr:rowOff>146686</xdr:rowOff>
    </xdr:to>
    <xdr:cxnSp macro="">
      <xdr:nvCxnSpPr>
        <xdr:cNvPr id="332" name="直線コネクタ 331"/>
        <xdr:cNvCxnSpPr/>
      </xdr:nvCxnSpPr>
      <xdr:spPr>
        <a:xfrm>
          <a:off x="8750300" y="1454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3"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4"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93426</xdr:rowOff>
    </xdr:from>
    <xdr:ext cx="469744" cy="259045"/>
    <xdr:sp macro="" textlink="">
      <xdr:nvSpPr>
        <xdr:cNvPr id="335" name="n_3aveValue【福祉施設】&#10;一人当たり面積"/>
        <xdr:cNvSpPr txBox="1"/>
      </xdr:nvSpPr>
      <xdr:spPr>
        <a:xfrm>
          <a:off x="7626427" y="143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42563</xdr:rowOff>
    </xdr:from>
    <xdr:ext cx="469744" cy="259045"/>
    <xdr:sp macro="" textlink="">
      <xdr:nvSpPr>
        <xdr:cNvPr id="336" name="n_1mainValue【福祉施設】&#10;一人当たり面積"/>
        <xdr:cNvSpPr txBox="1"/>
      </xdr:nvSpPr>
      <xdr:spPr>
        <a:xfrm>
          <a:off x="9391727" y="142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42563</xdr:rowOff>
    </xdr:from>
    <xdr:ext cx="469744" cy="259045"/>
    <xdr:sp macro="" textlink="">
      <xdr:nvSpPr>
        <xdr:cNvPr id="337" name="n_2mainValue【福祉施設】&#10;一人当たり面積"/>
        <xdr:cNvSpPr txBox="1"/>
      </xdr:nvSpPr>
      <xdr:spPr>
        <a:xfrm>
          <a:off x="8515427" y="142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9" name="テキスト ボックス 34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9" name="テキスト ボックス 35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3" name="直線コネクタ 362"/>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64"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65" name="直線コネクタ 364"/>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66"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67" name="直線コネクタ 366"/>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68"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69" name="フローチャート: 判断 368"/>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0" name="フローチャート: 判断 36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1" name="フローチャート: 判断 370"/>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72" name="フローチャート: 判断 371"/>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12337</xdr:rowOff>
    </xdr:from>
    <xdr:to>
      <xdr:col>24</xdr:col>
      <xdr:colOff>114300</xdr:colOff>
      <xdr:row>102</xdr:row>
      <xdr:rowOff>113937</xdr:rowOff>
    </xdr:to>
    <xdr:sp macro="" textlink="">
      <xdr:nvSpPr>
        <xdr:cNvPr id="378" name="楕円 377"/>
        <xdr:cNvSpPr/>
      </xdr:nvSpPr>
      <xdr:spPr>
        <a:xfrm>
          <a:off x="45847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35214</xdr:rowOff>
    </xdr:from>
    <xdr:ext cx="405111" cy="259045"/>
    <xdr:sp macro="" textlink="">
      <xdr:nvSpPr>
        <xdr:cNvPr id="379" name="【市民会館】&#10;有形固定資産減価償却率該当値テキスト"/>
        <xdr:cNvSpPr txBox="1"/>
      </xdr:nvSpPr>
      <xdr:spPr>
        <a:xfrm>
          <a:off x="4673600" y="1735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49893</xdr:rowOff>
    </xdr:from>
    <xdr:to>
      <xdr:col>20</xdr:col>
      <xdr:colOff>38100</xdr:colOff>
      <xdr:row>102</xdr:row>
      <xdr:rowOff>151493</xdr:rowOff>
    </xdr:to>
    <xdr:sp macro="" textlink="">
      <xdr:nvSpPr>
        <xdr:cNvPr id="380" name="楕円 379"/>
        <xdr:cNvSpPr/>
      </xdr:nvSpPr>
      <xdr:spPr>
        <a:xfrm>
          <a:off x="3746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63137</xdr:rowOff>
    </xdr:from>
    <xdr:to>
      <xdr:col>24</xdr:col>
      <xdr:colOff>63500</xdr:colOff>
      <xdr:row>102</xdr:row>
      <xdr:rowOff>100693</xdr:rowOff>
    </xdr:to>
    <xdr:cxnSp macro="">
      <xdr:nvCxnSpPr>
        <xdr:cNvPr id="381" name="直線コネクタ 380"/>
        <xdr:cNvCxnSpPr/>
      </xdr:nvCxnSpPr>
      <xdr:spPr>
        <a:xfrm flipV="1">
          <a:off x="3797300" y="175510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89081</xdr:rowOff>
    </xdr:from>
    <xdr:to>
      <xdr:col>15</xdr:col>
      <xdr:colOff>101600</xdr:colOff>
      <xdr:row>103</xdr:row>
      <xdr:rowOff>19231</xdr:rowOff>
    </xdr:to>
    <xdr:sp macro="" textlink="">
      <xdr:nvSpPr>
        <xdr:cNvPr id="382" name="楕円 381"/>
        <xdr:cNvSpPr/>
      </xdr:nvSpPr>
      <xdr:spPr>
        <a:xfrm>
          <a:off x="2857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100693</xdr:rowOff>
    </xdr:from>
    <xdr:to>
      <xdr:col>19</xdr:col>
      <xdr:colOff>177800</xdr:colOff>
      <xdr:row>102</xdr:row>
      <xdr:rowOff>139881</xdr:rowOff>
    </xdr:to>
    <xdr:cxnSp macro="">
      <xdr:nvCxnSpPr>
        <xdr:cNvPr id="383" name="直線コネクタ 382"/>
        <xdr:cNvCxnSpPr/>
      </xdr:nvCxnSpPr>
      <xdr:spPr>
        <a:xfrm flipV="1">
          <a:off x="2908300" y="1758859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89081</xdr:rowOff>
    </xdr:from>
    <xdr:to>
      <xdr:col>10</xdr:col>
      <xdr:colOff>165100</xdr:colOff>
      <xdr:row>103</xdr:row>
      <xdr:rowOff>19231</xdr:rowOff>
    </xdr:to>
    <xdr:sp macro="" textlink="">
      <xdr:nvSpPr>
        <xdr:cNvPr id="384" name="楕円 383"/>
        <xdr:cNvSpPr/>
      </xdr:nvSpPr>
      <xdr:spPr>
        <a:xfrm>
          <a:off x="1968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139881</xdr:rowOff>
    </xdr:from>
    <xdr:to>
      <xdr:col>15</xdr:col>
      <xdr:colOff>50800</xdr:colOff>
      <xdr:row>102</xdr:row>
      <xdr:rowOff>139881</xdr:rowOff>
    </xdr:to>
    <xdr:cxnSp macro="">
      <xdr:nvCxnSpPr>
        <xdr:cNvPr id="385" name="直線コネクタ 384"/>
        <xdr:cNvCxnSpPr/>
      </xdr:nvCxnSpPr>
      <xdr:spPr>
        <a:xfrm>
          <a:off x="2019300" y="17627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8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87"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88"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168020</xdr:rowOff>
    </xdr:from>
    <xdr:ext cx="405111" cy="259045"/>
    <xdr:sp macro="" textlink="">
      <xdr:nvSpPr>
        <xdr:cNvPr id="389" name="n_1mainValue【市民会館】&#10;有形固定資産減価償却率"/>
        <xdr:cNvSpPr txBox="1"/>
      </xdr:nvSpPr>
      <xdr:spPr>
        <a:xfrm>
          <a:off x="3582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35758</xdr:rowOff>
    </xdr:from>
    <xdr:ext cx="405111" cy="259045"/>
    <xdr:sp macro="" textlink="">
      <xdr:nvSpPr>
        <xdr:cNvPr id="390" name="n_2mainValue【市民会館】&#10;有形固定資産減価償却率"/>
        <xdr:cNvSpPr txBox="1"/>
      </xdr:nvSpPr>
      <xdr:spPr>
        <a:xfrm>
          <a:off x="27057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35758</xdr:rowOff>
    </xdr:from>
    <xdr:ext cx="405111" cy="259045"/>
    <xdr:sp macro="" textlink="">
      <xdr:nvSpPr>
        <xdr:cNvPr id="391" name="n_3mainValue【市民会館】&#10;有形固定資産減価償却率"/>
        <xdr:cNvSpPr txBox="1"/>
      </xdr:nvSpPr>
      <xdr:spPr>
        <a:xfrm>
          <a:off x="18167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15" name="直線コネクタ 414"/>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1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17" name="直線コネクタ 41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18"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19" name="直線コネクタ 418"/>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0"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1" name="フローチャート: 判断 420"/>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2" name="フローチャート: 判断 421"/>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3" name="フローチャート: 判断 422"/>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24" name="フローチャート: 判断 423"/>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55880</xdr:rowOff>
    </xdr:from>
    <xdr:to>
      <xdr:col>55</xdr:col>
      <xdr:colOff>50800</xdr:colOff>
      <xdr:row>104</xdr:row>
      <xdr:rowOff>157480</xdr:rowOff>
    </xdr:to>
    <xdr:sp macro="" textlink="">
      <xdr:nvSpPr>
        <xdr:cNvPr id="430" name="楕円 429"/>
        <xdr:cNvSpPr/>
      </xdr:nvSpPr>
      <xdr:spPr>
        <a:xfrm>
          <a:off x="10426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78757</xdr:rowOff>
    </xdr:from>
    <xdr:ext cx="469744" cy="259045"/>
    <xdr:sp macro="" textlink="">
      <xdr:nvSpPr>
        <xdr:cNvPr id="431" name="【市民会館】&#10;一人当たり面積該当値テキスト"/>
        <xdr:cNvSpPr txBox="1"/>
      </xdr:nvSpPr>
      <xdr:spPr>
        <a:xfrm>
          <a:off x="10515600"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55880</xdr:rowOff>
    </xdr:from>
    <xdr:to>
      <xdr:col>50</xdr:col>
      <xdr:colOff>165100</xdr:colOff>
      <xdr:row>104</xdr:row>
      <xdr:rowOff>157480</xdr:rowOff>
    </xdr:to>
    <xdr:sp macro="" textlink="">
      <xdr:nvSpPr>
        <xdr:cNvPr id="432" name="楕円 431"/>
        <xdr:cNvSpPr/>
      </xdr:nvSpPr>
      <xdr:spPr>
        <a:xfrm>
          <a:off x="958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106680</xdr:rowOff>
    </xdr:from>
    <xdr:to>
      <xdr:col>55</xdr:col>
      <xdr:colOff>0</xdr:colOff>
      <xdr:row>104</xdr:row>
      <xdr:rowOff>106680</xdr:rowOff>
    </xdr:to>
    <xdr:cxnSp macro="">
      <xdr:nvCxnSpPr>
        <xdr:cNvPr id="433" name="直線コネクタ 432"/>
        <xdr:cNvCxnSpPr/>
      </xdr:nvCxnSpPr>
      <xdr:spPr>
        <a:xfrm>
          <a:off x="9639300" y="17937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40639</xdr:rowOff>
    </xdr:from>
    <xdr:to>
      <xdr:col>46</xdr:col>
      <xdr:colOff>38100</xdr:colOff>
      <xdr:row>104</xdr:row>
      <xdr:rowOff>142239</xdr:rowOff>
    </xdr:to>
    <xdr:sp macro="" textlink="">
      <xdr:nvSpPr>
        <xdr:cNvPr id="434" name="楕円 433"/>
        <xdr:cNvSpPr/>
      </xdr:nvSpPr>
      <xdr:spPr>
        <a:xfrm>
          <a:off x="8699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91439</xdr:rowOff>
    </xdr:from>
    <xdr:to>
      <xdr:col>50</xdr:col>
      <xdr:colOff>114300</xdr:colOff>
      <xdr:row>104</xdr:row>
      <xdr:rowOff>106680</xdr:rowOff>
    </xdr:to>
    <xdr:cxnSp macro="">
      <xdr:nvCxnSpPr>
        <xdr:cNvPr id="435" name="直線コネクタ 434"/>
        <xdr:cNvCxnSpPr/>
      </xdr:nvCxnSpPr>
      <xdr:spPr>
        <a:xfrm>
          <a:off x="8750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55880</xdr:rowOff>
    </xdr:from>
    <xdr:to>
      <xdr:col>41</xdr:col>
      <xdr:colOff>101600</xdr:colOff>
      <xdr:row>104</xdr:row>
      <xdr:rowOff>157480</xdr:rowOff>
    </xdr:to>
    <xdr:sp macro="" textlink="">
      <xdr:nvSpPr>
        <xdr:cNvPr id="436" name="楕円 435"/>
        <xdr:cNvSpPr/>
      </xdr:nvSpPr>
      <xdr:spPr>
        <a:xfrm>
          <a:off x="781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91439</xdr:rowOff>
    </xdr:from>
    <xdr:to>
      <xdr:col>45</xdr:col>
      <xdr:colOff>177800</xdr:colOff>
      <xdr:row>104</xdr:row>
      <xdr:rowOff>106680</xdr:rowOff>
    </xdr:to>
    <xdr:cxnSp macro="">
      <xdr:nvCxnSpPr>
        <xdr:cNvPr id="437" name="直線コネクタ 436"/>
        <xdr:cNvCxnSpPr/>
      </xdr:nvCxnSpPr>
      <xdr:spPr>
        <a:xfrm flipV="1">
          <a:off x="7861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38"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39"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53357</xdr:rowOff>
    </xdr:from>
    <xdr:ext cx="469744" cy="259045"/>
    <xdr:sp macro="" textlink="">
      <xdr:nvSpPr>
        <xdr:cNvPr id="440" name="n_3aveValue【市民会館】&#10;一人当たり面積"/>
        <xdr:cNvSpPr txBox="1"/>
      </xdr:nvSpPr>
      <xdr:spPr>
        <a:xfrm>
          <a:off x="7626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2557</xdr:rowOff>
    </xdr:from>
    <xdr:ext cx="469744" cy="259045"/>
    <xdr:sp macro="" textlink="">
      <xdr:nvSpPr>
        <xdr:cNvPr id="441" name="n_1main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158766</xdr:rowOff>
    </xdr:from>
    <xdr:ext cx="469744" cy="259045"/>
    <xdr:sp macro="" textlink="">
      <xdr:nvSpPr>
        <xdr:cNvPr id="442" name="n_2mainValue【市民会館】&#10;一人当たり面積"/>
        <xdr:cNvSpPr txBox="1"/>
      </xdr:nvSpPr>
      <xdr:spPr>
        <a:xfrm>
          <a:off x="8515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2557</xdr:rowOff>
    </xdr:from>
    <xdr:ext cx="469744" cy="259045"/>
    <xdr:sp macro="" textlink="">
      <xdr:nvSpPr>
        <xdr:cNvPr id="443" name="n_3mainValue【市民会館】&#10;一人当たり面積"/>
        <xdr:cNvSpPr txBox="1"/>
      </xdr:nvSpPr>
      <xdr:spPr>
        <a:xfrm>
          <a:off x="7626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69" name="直線コネクタ 468"/>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0"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1" name="直線コネクタ 470"/>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2"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3" name="直線コネクタ 472"/>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74"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75" name="フローチャート: 判断 474"/>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76" name="フローチャート: 判断 475"/>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77" name="フローチャート: 判断 476"/>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54792</xdr:rowOff>
    </xdr:from>
    <xdr:to>
      <xdr:col>85</xdr:col>
      <xdr:colOff>177800</xdr:colOff>
      <xdr:row>37</xdr:row>
      <xdr:rowOff>156392</xdr:rowOff>
    </xdr:to>
    <xdr:sp macro="" textlink="">
      <xdr:nvSpPr>
        <xdr:cNvPr id="484" name="楕円 483"/>
        <xdr:cNvSpPr/>
      </xdr:nvSpPr>
      <xdr:spPr>
        <a:xfrm>
          <a:off x="16268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33219</xdr:rowOff>
    </xdr:from>
    <xdr:ext cx="405111" cy="259045"/>
    <xdr:sp macro="" textlink="">
      <xdr:nvSpPr>
        <xdr:cNvPr id="485" name="【一般廃棄物処理施設】&#10;有形固定資産減価償却率該当値テキスト"/>
        <xdr:cNvSpPr txBox="1"/>
      </xdr:nvSpPr>
      <xdr:spPr>
        <a:xfrm>
          <a:off x="16357600"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86" name="楕円 485"/>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105592</xdr:rowOff>
    </xdr:from>
    <xdr:to>
      <xdr:col>85</xdr:col>
      <xdr:colOff>127000</xdr:colOff>
      <xdr:row>37</xdr:row>
      <xdr:rowOff>144780</xdr:rowOff>
    </xdr:to>
    <xdr:cxnSp macro="">
      <xdr:nvCxnSpPr>
        <xdr:cNvPr id="487" name="直線コネクタ 486"/>
        <xdr:cNvCxnSpPr/>
      </xdr:nvCxnSpPr>
      <xdr:spPr>
        <a:xfrm flipV="1">
          <a:off x="15481300" y="64492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88" name="楕円 487"/>
        <xdr:cNvSpPr/>
      </xdr:nvSpPr>
      <xdr:spPr>
        <a:xfrm>
          <a:off x="14541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12519</xdr:rowOff>
    </xdr:to>
    <xdr:cxnSp macro="">
      <xdr:nvCxnSpPr>
        <xdr:cNvPr id="489" name="直線コネクタ 488"/>
        <xdr:cNvCxnSpPr/>
      </xdr:nvCxnSpPr>
      <xdr:spPr>
        <a:xfrm flipV="1">
          <a:off x="14592300" y="64884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0"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1"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2"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493" name="n_1mainValue【一般廃棄物処理施設】&#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94" name="n_2mainValue【一般廃棄物処理施設】&#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5" name="直線コネクタ 5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6" name="テキスト ボックス 50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7" name="直線コネクタ 5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8" name="テキスト ボックス 50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9" name="直線コネクタ 5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0" name="テキスト ボックス 50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1" name="直線コネクタ 5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2" name="テキスト ボックス 51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3" name="直線コネクタ 5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4" name="テキスト ボックス 51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5" name="直線コネクタ 5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6" name="テキスト ボックス 51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0" name="直線コネクタ 519"/>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1"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2" name="直線コネクタ 521"/>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3"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4" name="直線コネクタ 523"/>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25"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6" name="フローチャート: 判断 525"/>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27" name="フローチャート: 判断 526"/>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28" name="フローチャート: 判断 527"/>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144804</xdr:rowOff>
    </xdr:from>
    <xdr:to>
      <xdr:col>102</xdr:col>
      <xdr:colOff>165100</xdr:colOff>
      <xdr:row>41</xdr:row>
      <xdr:rowOff>74954</xdr:rowOff>
    </xdr:to>
    <xdr:sp macro="" textlink="">
      <xdr:nvSpPr>
        <xdr:cNvPr id="529" name="フローチャート: 判断 528"/>
        <xdr:cNvSpPr/>
      </xdr:nvSpPr>
      <xdr:spPr>
        <a:xfrm>
          <a:off x="19494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121049</xdr:rowOff>
    </xdr:from>
    <xdr:to>
      <xdr:col>116</xdr:col>
      <xdr:colOff>114300</xdr:colOff>
      <xdr:row>42</xdr:row>
      <xdr:rowOff>51199</xdr:rowOff>
    </xdr:to>
    <xdr:sp macro="" textlink="">
      <xdr:nvSpPr>
        <xdr:cNvPr id="535" name="楕円 534"/>
        <xdr:cNvSpPr/>
      </xdr:nvSpPr>
      <xdr:spPr>
        <a:xfrm>
          <a:off x="22110700" y="715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35976</xdr:rowOff>
    </xdr:from>
    <xdr:ext cx="534377" cy="259045"/>
    <xdr:sp macro="" textlink="">
      <xdr:nvSpPr>
        <xdr:cNvPr id="536" name="【一般廃棄物処理施設】&#10;一人当たり有形固定資産（償却資産）額該当値テキスト"/>
        <xdr:cNvSpPr txBox="1"/>
      </xdr:nvSpPr>
      <xdr:spPr>
        <a:xfrm>
          <a:off x="22199600" y="706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120455</xdr:rowOff>
    </xdr:from>
    <xdr:to>
      <xdr:col>112</xdr:col>
      <xdr:colOff>38100</xdr:colOff>
      <xdr:row>42</xdr:row>
      <xdr:rowOff>50605</xdr:rowOff>
    </xdr:to>
    <xdr:sp macro="" textlink="">
      <xdr:nvSpPr>
        <xdr:cNvPr id="537" name="楕円 536"/>
        <xdr:cNvSpPr/>
      </xdr:nvSpPr>
      <xdr:spPr>
        <a:xfrm>
          <a:off x="21272500" y="71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171255</xdr:rowOff>
    </xdr:from>
    <xdr:to>
      <xdr:col>116</xdr:col>
      <xdr:colOff>63500</xdr:colOff>
      <xdr:row>42</xdr:row>
      <xdr:rowOff>399</xdr:rowOff>
    </xdr:to>
    <xdr:cxnSp macro="">
      <xdr:nvCxnSpPr>
        <xdr:cNvPr id="538" name="直線コネクタ 537"/>
        <xdr:cNvCxnSpPr/>
      </xdr:nvCxnSpPr>
      <xdr:spPr>
        <a:xfrm>
          <a:off x="21323300" y="7200705"/>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121196</xdr:rowOff>
    </xdr:from>
    <xdr:to>
      <xdr:col>107</xdr:col>
      <xdr:colOff>101600</xdr:colOff>
      <xdr:row>42</xdr:row>
      <xdr:rowOff>51346</xdr:rowOff>
    </xdr:to>
    <xdr:sp macro="" textlink="">
      <xdr:nvSpPr>
        <xdr:cNvPr id="539" name="楕円 538"/>
        <xdr:cNvSpPr/>
      </xdr:nvSpPr>
      <xdr:spPr>
        <a:xfrm>
          <a:off x="20383500" y="71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171255</xdr:rowOff>
    </xdr:from>
    <xdr:to>
      <xdr:col>111</xdr:col>
      <xdr:colOff>177800</xdr:colOff>
      <xdr:row>42</xdr:row>
      <xdr:rowOff>546</xdr:rowOff>
    </xdr:to>
    <xdr:cxnSp macro="">
      <xdr:nvCxnSpPr>
        <xdr:cNvPr id="540" name="直線コネクタ 539"/>
        <xdr:cNvCxnSpPr/>
      </xdr:nvCxnSpPr>
      <xdr:spPr>
        <a:xfrm flipV="1">
          <a:off x="20434300" y="7200705"/>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41"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2"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91481</xdr:rowOff>
    </xdr:from>
    <xdr:ext cx="534377" cy="259045"/>
    <xdr:sp macro="" textlink="">
      <xdr:nvSpPr>
        <xdr:cNvPr id="543" name="n_3aveValue【一般廃棄物処理施設】&#10;一人当たり有形固定資産（償却資産）額"/>
        <xdr:cNvSpPr txBox="1"/>
      </xdr:nvSpPr>
      <xdr:spPr>
        <a:xfrm>
          <a:off x="19278111" y="67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41732</xdr:rowOff>
    </xdr:from>
    <xdr:ext cx="534377" cy="259045"/>
    <xdr:sp macro="" textlink="">
      <xdr:nvSpPr>
        <xdr:cNvPr id="544" name="n_1mainValue【一般廃棄物処理施設】&#10;一人当たり有形固定資産（償却資産）額"/>
        <xdr:cNvSpPr txBox="1"/>
      </xdr:nvSpPr>
      <xdr:spPr>
        <a:xfrm>
          <a:off x="21043411" y="72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42473</xdr:rowOff>
    </xdr:from>
    <xdr:ext cx="534377" cy="259045"/>
    <xdr:sp macro="" textlink="">
      <xdr:nvSpPr>
        <xdr:cNvPr id="545" name="n_2mainValue【一般廃棄物処理施設】&#10;一人当たり有形固定資産（償却資産）額"/>
        <xdr:cNvSpPr txBox="1"/>
      </xdr:nvSpPr>
      <xdr:spPr>
        <a:xfrm>
          <a:off x="20167111" y="72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1" name="直線コネクタ 57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3" name="直線コネクタ 57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5" name="直線コネクタ 57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7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77" name="フローチャート: 判断 57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78" name="フローチャート: 判断 57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0" name="フローチャート: 判断 579"/>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586" name="楕円 585"/>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587"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88" name="楕円 587"/>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114300</xdr:rowOff>
    </xdr:to>
    <xdr:cxnSp macro="">
      <xdr:nvCxnSpPr>
        <xdr:cNvPr id="589" name="直線コネクタ 588"/>
        <xdr:cNvCxnSpPr/>
      </xdr:nvCxnSpPr>
      <xdr:spPr>
        <a:xfrm flipV="1">
          <a:off x="15481300" y="1002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90" name="楕円 589"/>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146957</xdr:rowOff>
    </xdr:to>
    <xdr:cxnSp macro="">
      <xdr:nvCxnSpPr>
        <xdr:cNvPr id="591" name="直線コネクタ 590"/>
        <xdr:cNvCxnSpPr/>
      </xdr:nvCxnSpPr>
      <xdr:spPr>
        <a:xfrm flipV="1">
          <a:off x="14592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92" name="楕円 591"/>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593" name="直線コネクタ 592"/>
        <xdr:cNvCxnSpPr/>
      </xdr:nvCxnSpPr>
      <xdr:spPr>
        <a:xfrm flipV="1">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9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9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96"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97" name="n_1main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98"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99"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3" name="直線コネクタ 6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25" name="直線コネクタ 6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27" name="直線コネクタ 6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29" name="フローチャート: 判断 6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0" name="フローチャート: 判断 6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1" name="フローチャート: 判断 6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2" name="フローチャート: 判断 631"/>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38" name="楕円 637"/>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39"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40" name="楕円 639"/>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41" name="直線コネクタ 640"/>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42" name="楕円 641"/>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43" name="直線コネクタ 642"/>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44" name="楕円 643"/>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45" name="直線コネクタ 644"/>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4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48"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49"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50"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51"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76" name="直線コネクタ 67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8" name="直線コネクタ 67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7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0" name="直線コネクタ 67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2" name="フローチャート: 判断 68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3" name="フローチャート: 判断 68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4" name="フローチャート: 判断 68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151130</xdr:rowOff>
    </xdr:from>
    <xdr:to>
      <xdr:col>72</xdr:col>
      <xdr:colOff>38100</xdr:colOff>
      <xdr:row>83</xdr:row>
      <xdr:rowOff>81280</xdr:rowOff>
    </xdr:to>
    <xdr:sp macro="" textlink="">
      <xdr:nvSpPr>
        <xdr:cNvPr id="685" name="フローチャート: 判断 684"/>
        <xdr:cNvSpPr/>
      </xdr:nvSpPr>
      <xdr:spPr>
        <a:xfrm>
          <a:off x="1365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91" name="楕円 690"/>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692" name="【消防施設】&#10;有形固定資産減価償却率該当値テキスト"/>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29211</xdr:rowOff>
    </xdr:from>
    <xdr:to>
      <xdr:col>81</xdr:col>
      <xdr:colOff>101600</xdr:colOff>
      <xdr:row>82</xdr:row>
      <xdr:rowOff>130811</xdr:rowOff>
    </xdr:to>
    <xdr:sp macro="" textlink="">
      <xdr:nvSpPr>
        <xdr:cNvPr id="693" name="楕円 692"/>
        <xdr:cNvSpPr/>
      </xdr:nvSpPr>
      <xdr:spPr>
        <a:xfrm>
          <a:off x="15430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80011</xdr:rowOff>
    </xdr:to>
    <xdr:cxnSp macro="">
      <xdr:nvCxnSpPr>
        <xdr:cNvPr id="694" name="直線コネクタ 693"/>
        <xdr:cNvCxnSpPr/>
      </xdr:nvCxnSpPr>
      <xdr:spPr>
        <a:xfrm flipV="1">
          <a:off x="15481300" y="141084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82550</xdr:rowOff>
    </xdr:from>
    <xdr:to>
      <xdr:col>76</xdr:col>
      <xdr:colOff>165100</xdr:colOff>
      <xdr:row>80</xdr:row>
      <xdr:rowOff>12700</xdr:rowOff>
    </xdr:to>
    <xdr:sp macro="" textlink="">
      <xdr:nvSpPr>
        <xdr:cNvPr id="695" name="楕円 694"/>
        <xdr:cNvSpPr/>
      </xdr:nvSpPr>
      <xdr:spPr>
        <a:xfrm>
          <a:off x="14541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133350</xdr:rowOff>
    </xdr:from>
    <xdr:to>
      <xdr:col>81</xdr:col>
      <xdr:colOff>50800</xdr:colOff>
      <xdr:row>82</xdr:row>
      <xdr:rowOff>80011</xdr:rowOff>
    </xdr:to>
    <xdr:cxnSp macro="">
      <xdr:nvCxnSpPr>
        <xdr:cNvPr id="696" name="直線コネクタ 695"/>
        <xdr:cNvCxnSpPr/>
      </xdr:nvCxnSpPr>
      <xdr:spPr>
        <a:xfrm>
          <a:off x="14592300" y="13677900"/>
          <a:ext cx="889000" cy="4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97"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98"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97807</xdr:rowOff>
    </xdr:from>
    <xdr:ext cx="405111" cy="259045"/>
    <xdr:sp macro="" textlink="">
      <xdr:nvSpPr>
        <xdr:cNvPr id="699" name="n_3aveValue【消防施設】&#10;有形固定資産減価償却率"/>
        <xdr:cNvSpPr txBox="1"/>
      </xdr:nvSpPr>
      <xdr:spPr>
        <a:xfrm>
          <a:off x="13500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147338</xdr:rowOff>
    </xdr:from>
    <xdr:ext cx="405111" cy="259045"/>
    <xdr:sp macro="" textlink="">
      <xdr:nvSpPr>
        <xdr:cNvPr id="700" name="n_1mainValue【消防施設】&#10;有形固定資産減価償却率"/>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29227</xdr:rowOff>
    </xdr:from>
    <xdr:ext cx="405111" cy="259045"/>
    <xdr:sp macro="" textlink="">
      <xdr:nvSpPr>
        <xdr:cNvPr id="701" name="n_2mainValue【消防施設】&#10;有形固定資産減価償却率"/>
        <xdr:cNvSpPr txBox="1"/>
      </xdr:nvSpPr>
      <xdr:spPr>
        <a:xfrm>
          <a:off x="14389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2" name="直線コネクタ 7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3" name="テキスト ボックス 7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4" name="直線コネクタ 7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5" name="テキスト ボックス 7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6" name="直線コネクタ 7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7" name="テキスト ボックス 7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8" name="直線コネクタ 7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9" name="テキスト ボックス 7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0" name="直線コネクタ 7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1" name="テキスト ボックス 7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25" name="直線コネクタ 724"/>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27" name="直線コネクタ 72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28"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29" name="直線コネクタ 728"/>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30"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31" name="フローチャート: 判断 73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32" name="フローチャート: 判断 731"/>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3" name="フローチャート: 判断 732"/>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45720</xdr:rowOff>
    </xdr:from>
    <xdr:to>
      <xdr:col>102</xdr:col>
      <xdr:colOff>165100</xdr:colOff>
      <xdr:row>85</xdr:row>
      <xdr:rowOff>147320</xdr:rowOff>
    </xdr:to>
    <xdr:sp macro="" textlink="">
      <xdr:nvSpPr>
        <xdr:cNvPr id="734" name="フローチャート: 判断 733"/>
        <xdr:cNvSpPr/>
      </xdr:nvSpPr>
      <xdr:spPr>
        <a:xfrm>
          <a:off x="19494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740" name="楕円 739"/>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41"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742" name="楕円 741"/>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11430</xdr:rowOff>
    </xdr:to>
    <xdr:cxnSp macro="">
      <xdr:nvCxnSpPr>
        <xdr:cNvPr id="743" name="直線コネクタ 742"/>
        <xdr:cNvCxnSpPr/>
      </xdr:nvCxnSpPr>
      <xdr:spPr>
        <a:xfrm>
          <a:off x="21323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130811</xdr:rowOff>
    </xdr:from>
    <xdr:to>
      <xdr:col>107</xdr:col>
      <xdr:colOff>101600</xdr:colOff>
      <xdr:row>86</xdr:row>
      <xdr:rowOff>60961</xdr:rowOff>
    </xdr:to>
    <xdr:sp macro="" textlink="">
      <xdr:nvSpPr>
        <xdr:cNvPr id="744" name="楕円 743"/>
        <xdr:cNvSpPr/>
      </xdr:nvSpPr>
      <xdr:spPr>
        <a:xfrm>
          <a:off x="20383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10161</xdr:rowOff>
    </xdr:from>
    <xdr:to>
      <xdr:col>111</xdr:col>
      <xdr:colOff>177800</xdr:colOff>
      <xdr:row>86</xdr:row>
      <xdr:rowOff>11430</xdr:rowOff>
    </xdr:to>
    <xdr:cxnSp macro="">
      <xdr:nvCxnSpPr>
        <xdr:cNvPr id="745" name="直線コネクタ 744"/>
        <xdr:cNvCxnSpPr/>
      </xdr:nvCxnSpPr>
      <xdr:spPr>
        <a:xfrm>
          <a:off x="20434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46"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47"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163847</xdr:rowOff>
    </xdr:from>
    <xdr:ext cx="469744" cy="259045"/>
    <xdr:sp macro="" textlink="">
      <xdr:nvSpPr>
        <xdr:cNvPr id="748" name="n_3aveValue【消防施設】&#10;一人当たり面積"/>
        <xdr:cNvSpPr txBox="1"/>
      </xdr:nvSpPr>
      <xdr:spPr>
        <a:xfrm>
          <a:off x="19310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749"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52088</xdr:rowOff>
    </xdr:from>
    <xdr:ext cx="469744" cy="259045"/>
    <xdr:sp macro="" textlink="">
      <xdr:nvSpPr>
        <xdr:cNvPr id="750" name="n_2mainValue【消防施設】&#10;一人当たり面積"/>
        <xdr:cNvSpPr txBox="1"/>
      </xdr:nvSpPr>
      <xdr:spPr>
        <a:xfrm>
          <a:off x="20199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2" name="テキスト ボックス 76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2" name="テキスト ボックス 77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76" name="直線コネクタ 775"/>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77"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78" name="直線コネクタ 777"/>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79"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80" name="直線コネクタ 779"/>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81"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2" name="フローチャート: 判断 78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83" name="フローチャート: 判断 782"/>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84" name="フローチャート: 判断 783"/>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85" name="フローチャート: 判断 784"/>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791" name="楕円 790"/>
        <xdr:cNvSpPr/>
      </xdr:nvSpPr>
      <xdr:spPr>
        <a:xfrm>
          <a:off x="16268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33219</xdr:rowOff>
    </xdr:from>
    <xdr:ext cx="405111" cy="259045"/>
    <xdr:sp macro="" textlink="">
      <xdr:nvSpPr>
        <xdr:cNvPr id="792" name="【庁舎】&#10;有形固定資産減価償却率該当値テキスト"/>
        <xdr:cNvSpPr txBox="1"/>
      </xdr:nvSpPr>
      <xdr:spPr>
        <a:xfrm>
          <a:off x="16357600" y="1769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85816</xdr:rowOff>
    </xdr:from>
    <xdr:to>
      <xdr:col>81</xdr:col>
      <xdr:colOff>101600</xdr:colOff>
      <xdr:row>104</xdr:row>
      <xdr:rowOff>15966</xdr:rowOff>
    </xdr:to>
    <xdr:sp macro="" textlink="">
      <xdr:nvSpPr>
        <xdr:cNvPr id="793" name="楕円 792"/>
        <xdr:cNvSpPr/>
      </xdr:nvSpPr>
      <xdr:spPr>
        <a:xfrm>
          <a:off x="15430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103</xdr:row>
      <xdr:rowOff>136616</xdr:rowOff>
    </xdr:to>
    <xdr:cxnSp macro="">
      <xdr:nvCxnSpPr>
        <xdr:cNvPr id="794" name="直線コネクタ 793"/>
        <xdr:cNvCxnSpPr/>
      </xdr:nvCxnSpPr>
      <xdr:spPr>
        <a:xfrm flipV="1">
          <a:off x="15481300" y="177649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795" name="楕円 794"/>
        <xdr:cNvSpPr/>
      </xdr:nvSpPr>
      <xdr:spPr>
        <a:xfrm>
          <a:off x="14541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103</xdr:row>
      <xdr:rowOff>136616</xdr:rowOff>
    </xdr:to>
    <xdr:cxnSp macro="">
      <xdr:nvCxnSpPr>
        <xdr:cNvPr id="796" name="直線コネクタ 795"/>
        <xdr:cNvCxnSpPr/>
      </xdr:nvCxnSpPr>
      <xdr:spPr>
        <a:xfrm>
          <a:off x="14592300" y="17604921"/>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69487</xdr:rowOff>
    </xdr:from>
    <xdr:to>
      <xdr:col>72</xdr:col>
      <xdr:colOff>38100</xdr:colOff>
      <xdr:row>102</xdr:row>
      <xdr:rowOff>171087</xdr:rowOff>
    </xdr:to>
    <xdr:sp macro="" textlink="">
      <xdr:nvSpPr>
        <xdr:cNvPr id="797" name="楕円 796"/>
        <xdr:cNvSpPr/>
      </xdr:nvSpPr>
      <xdr:spPr>
        <a:xfrm>
          <a:off x="13652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102</xdr:row>
      <xdr:rowOff>120287</xdr:rowOff>
    </xdr:to>
    <xdr:cxnSp macro="">
      <xdr:nvCxnSpPr>
        <xdr:cNvPr id="798" name="直線コネクタ 797"/>
        <xdr:cNvCxnSpPr/>
      </xdr:nvCxnSpPr>
      <xdr:spPr>
        <a:xfrm flipV="1">
          <a:off x="13703300" y="176049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99"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00"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01"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7093</xdr:rowOff>
    </xdr:from>
    <xdr:ext cx="405111" cy="259045"/>
    <xdr:sp macro="" textlink="">
      <xdr:nvSpPr>
        <xdr:cNvPr id="802" name="n_1mainValue【庁舎】&#10;有形固定資産減価償却率"/>
        <xdr:cNvSpPr txBox="1"/>
      </xdr:nvSpPr>
      <xdr:spPr>
        <a:xfrm>
          <a:off x="15266044"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803" name="n_2mainValue【庁舎】&#10;有形固定資産減価償却率"/>
        <xdr:cNvSpPr txBox="1"/>
      </xdr:nvSpPr>
      <xdr:spPr>
        <a:xfrm>
          <a:off x="14389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16164</xdr:rowOff>
    </xdr:from>
    <xdr:ext cx="405111" cy="259045"/>
    <xdr:sp macro="" textlink="">
      <xdr:nvSpPr>
        <xdr:cNvPr id="804" name="n_3mainValue【庁舎】&#10;有形固定資産減価償却率"/>
        <xdr:cNvSpPr txBox="1"/>
      </xdr:nvSpPr>
      <xdr:spPr>
        <a:xfrm>
          <a:off x="13500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5" name="直線コネクタ 8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6" name="テキスト ボックス 8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7" name="直線コネクタ 8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8" name="テキスト ボックス 8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9" name="直線コネクタ 8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0" name="テキスト ボックス 8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1" name="直線コネクタ 8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2" name="テキスト ボックス 8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26" name="直線コネクタ 825"/>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7"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8" name="直線コネクタ 827"/>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29"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30" name="直線コネクタ 829"/>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31"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32" name="フローチャート: 判断 831"/>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33" name="フローチャート: 判断 832"/>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34" name="フローチャート: 判断 833"/>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27687</xdr:rowOff>
    </xdr:from>
    <xdr:to>
      <xdr:col>102</xdr:col>
      <xdr:colOff>165100</xdr:colOff>
      <xdr:row>104</xdr:row>
      <xdr:rowOff>129287</xdr:rowOff>
    </xdr:to>
    <xdr:sp macro="" textlink="">
      <xdr:nvSpPr>
        <xdr:cNvPr id="835" name="フローチャート: 判断 834"/>
        <xdr:cNvSpPr/>
      </xdr:nvSpPr>
      <xdr:spPr>
        <a:xfrm>
          <a:off x="19494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41" name="楕円 840"/>
        <xdr:cNvSpPr/>
      </xdr:nvSpPr>
      <xdr:spPr>
        <a:xfrm>
          <a:off x="221107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120414</xdr:rowOff>
    </xdr:from>
    <xdr:ext cx="469744" cy="259045"/>
    <xdr:sp macro="" textlink="">
      <xdr:nvSpPr>
        <xdr:cNvPr id="842" name="【庁舎】&#10;一人当たり面積該当値テキスト"/>
        <xdr:cNvSpPr txBox="1"/>
      </xdr:nvSpPr>
      <xdr:spPr>
        <a:xfrm>
          <a:off x="22199600"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43" name="楕円 842"/>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21337</xdr:rowOff>
    </xdr:to>
    <xdr:cxnSp macro="">
      <xdr:nvCxnSpPr>
        <xdr:cNvPr id="844" name="直線コネクタ 843"/>
        <xdr:cNvCxnSpPr/>
      </xdr:nvCxnSpPr>
      <xdr:spPr>
        <a:xfrm>
          <a:off x="21323300" y="183642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109982</xdr:rowOff>
    </xdr:from>
    <xdr:to>
      <xdr:col>107</xdr:col>
      <xdr:colOff>101600</xdr:colOff>
      <xdr:row>105</xdr:row>
      <xdr:rowOff>40132</xdr:rowOff>
    </xdr:to>
    <xdr:sp macro="" textlink="">
      <xdr:nvSpPr>
        <xdr:cNvPr id="845" name="楕円 844"/>
        <xdr:cNvSpPr/>
      </xdr:nvSpPr>
      <xdr:spPr>
        <a:xfrm>
          <a:off x="20383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160782</xdr:rowOff>
    </xdr:from>
    <xdr:to>
      <xdr:col>111</xdr:col>
      <xdr:colOff>177800</xdr:colOff>
      <xdr:row>107</xdr:row>
      <xdr:rowOff>19050</xdr:rowOff>
    </xdr:to>
    <xdr:cxnSp macro="">
      <xdr:nvCxnSpPr>
        <xdr:cNvPr id="846" name="直線コネクタ 845"/>
        <xdr:cNvCxnSpPr/>
      </xdr:nvCxnSpPr>
      <xdr:spPr>
        <a:xfrm>
          <a:off x="20434300" y="17991582"/>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167132</xdr:rowOff>
    </xdr:from>
    <xdr:to>
      <xdr:col>102</xdr:col>
      <xdr:colOff>165100</xdr:colOff>
      <xdr:row>105</xdr:row>
      <xdr:rowOff>97282</xdr:rowOff>
    </xdr:to>
    <xdr:sp macro="" textlink="">
      <xdr:nvSpPr>
        <xdr:cNvPr id="847" name="楕円 846"/>
        <xdr:cNvSpPr/>
      </xdr:nvSpPr>
      <xdr:spPr>
        <a:xfrm>
          <a:off x="19494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160782</xdr:rowOff>
    </xdr:from>
    <xdr:to>
      <xdr:col>107</xdr:col>
      <xdr:colOff>50800</xdr:colOff>
      <xdr:row>105</xdr:row>
      <xdr:rowOff>46482</xdr:rowOff>
    </xdr:to>
    <xdr:cxnSp macro="">
      <xdr:nvCxnSpPr>
        <xdr:cNvPr id="848" name="直線コネクタ 847"/>
        <xdr:cNvCxnSpPr/>
      </xdr:nvCxnSpPr>
      <xdr:spPr>
        <a:xfrm flipV="1">
          <a:off x="19545300" y="1799158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49"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50"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145814</xdr:rowOff>
    </xdr:from>
    <xdr:ext cx="469744" cy="259045"/>
    <xdr:sp macro="" textlink="">
      <xdr:nvSpPr>
        <xdr:cNvPr id="851" name="n_3aveValue【庁舎】&#10;一人当たり面積"/>
        <xdr:cNvSpPr txBox="1"/>
      </xdr:nvSpPr>
      <xdr:spPr>
        <a:xfrm>
          <a:off x="19310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52"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31259</xdr:rowOff>
    </xdr:from>
    <xdr:ext cx="469744" cy="259045"/>
    <xdr:sp macro="" textlink="">
      <xdr:nvSpPr>
        <xdr:cNvPr id="853" name="n_2mainValue【庁舎】&#10;一人当たり面積"/>
        <xdr:cNvSpPr txBox="1"/>
      </xdr:nvSpPr>
      <xdr:spPr>
        <a:xfrm>
          <a:off x="20199427"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88409</xdr:rowOff>
    </xdr:from>
    <xdr:ext cx="469744" cy="259045"/>
    <xdr:sp macro="" textlink="">
      <xdr:nvSpPr>
        <xdr:cNvPr id="854" name="n_3mainValue【庁舎】&#10;一人当たり面積"/>
        <xdr:cNvSpPr txBox="1"/>
      </xdr:nvSpPr>
      <xdr:spPr>
        <a:xfrm>
          <a:off x="19310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先の分析表①の施設と同様に全施設において有形固定資産減価償却率が増加した。このうち「体育館・プール」は市民プールの解体を予定しており、解体後は数値の改善が見込まれている。「庁舎」については新庁舎建設事業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旧庁舎の解体が行われ、令和元年度には工事が完了したことから、令和元年度数値においては改善が見込まれる。「市民会館」には市内コミュニティセンターなどが含まれるが、施設の老朽化が進んでいる状況であり、公共施設再配置計画に基づき適正に施設整備を行う必要がある。「保健センター・保健所」に該当する施設は保健センターのみだが、当該保健センターは令和元年度に完了した新庁舎へ移転されているため、令和元年度の数値は大幅に改善される見込みである。なお、「一般廃棄物処理施設」及び「消防施設」についてはそれぞれ海部地区環境事務組合、海部南部消防組合の所有資産も含ま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基準財政需要額は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社会福祉費における新たな基礎数値の算入により大幅増加した</a:t>
          </a:r>
          <a:r>
            <a:rPr lang="ja-JP" altLang="en-US" sz="1100">
              <a:solidFill>
                <a:schemeClr val="dk1"/>
              </a:solidFill>
              <a:effectLst/>
              <a:latin typeface="+mn-lt"/>
              <a:ea typeface="+mn-ea"/>
              <a:cs typeface="+mn-cs"/>
            </a:rPr>
            <a:t>反面</a:t>
          </a:r>
          <a:r>
            <a:rPr lang="ja-JP" altLang="ja-JP" sz="1100">
              <a:solidFill>
                <a:schemeClr val="dk1"/>
              </a:solidFill>
              <a:effectLst/>
              <a:latin typeface="+mn-lt"/>
              <a:ea typeface="+mn-ea"/>
              <a:cs typeface="+mn-cs"/>
            </a:rPr>
            <a:t>、基準財政収入額は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固定資産税（償却）が市内大企業の設備投資により増加したため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財政力指数は前年度と同数値</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令和元年度については固定資産税（家屋）の増額が大きく</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財源不足額の大幅な減少が見込まれるが、令和３年度以降になると庁舎建設に要した</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の元金算入が始まるため需要の伸びもあるものと考える。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28575</xdr:rowOff>
    </xdr:from>
    <xdr:to>
      <xdr:col>23</xdr:col>
      <xdr:colOff>133350</xdr:colOff>
      <xdr:row>36</xdr:row>
      <xdr:rowOff>28575</xdr:rowOff>
    </xdr:to>
    <xdr:cxnSp macro="">
      <xdr:nvCxnSpPr>
        <xdr:cNvPr id="69" name="直線コネクタ 68"/>
        <xdr:cNvCxnSpPr/>
      </xdr:nvCxnSpPr>
      <xdr:spPr>
        <a:xfrm>
          <a:off x="4114800" y="6200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28575</xdr:rowOff>
    </xdr:from>
    <xdr:to>
      <xdr:col>19</xdr:col>
      <xdr:colOff>133350</xdr:colOff>
      <xdr:row>36</xdr:row>
      <xdr:rowOff>48683</xdr:rowOff>
    </xdr:to>
    <xdr:cxnSp macro="">
      <xdr:nvCxnSpPr>
        <xdr:cNvPr id="72" name="直線コネクタ 71"/>
        <xdr:cNvCxnSpPr/>
      </xdr:nvCxnSpPr>
      <xdr:spPr>
        <a:xfrm flipV="1">
          <a:off x="3225800" y="62007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48683</xdr:rowOff>
    </xdr:from>
    <xdr:to>
      <xdr:col>15</xdr:col>
      <xdr:colOff>82550</xdr:colOff>
      <xdr:row>36</xdr:row>
      <xdr:rowOff>48683</xdr:rowOff>
    </xdr:to>
    <xdr:cxnSp macro="">
      <xdr:nvCxnSpPr>
        <xdr:cNvPr id="75" name="直線コネクタ 74"/>
        <xdr:cNvCxnSpPr/>
      </xdr:nvCxnSpPr>
      <xdr:spPr>
        <a:xfrm>
          <a:off x="2336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48683</xdr:rowOff>
    </xdr:from>
    <xdr:to>
      <xdr:col>11</xdr:col>
      <xdr:colOff>31750</xdr:colOff>
      <xdr:row>36</xdr:row>
      <xdr:rowOff>48683</xdr:rowOff>
    </xdr:to>
    <xdr:cxnSp macro="">
      <xdr:nvCxnSpPr>
        <xdr:cNvPr id="78" name="直線コネクタ 77"/>
        <xdr:cNvCxnSpPr/>
      </xdr:nvCxnSpPr>
      <xdr:spPr>
        <a:xfrm>
          <a:off x="1447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149225</xdr:rowOff>
    </xdr:from>
    <xdr:to>
      <xdr:col>23</xdr:col>
      <xdr:colOff>184150</xdr:colOff>
      <xdr:row>36</xdr:row>
      <xdr:rowOff>79375</xdr:rowOff>
    </xdr:to>
    <xdr:sp macro="" textlink="">
      <xdr:nvSpPr>
        <xdr:cNvPr id="88" name="楕円 87"/>
        <xdr:cNvSpPr/>
      </xdr:nvSpPr>
      <xdr:spPr>
        <a:xfrm>
          <a:off x="4902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70502</xdr:rowOff>
    </xdr:from>
    <xdr:ext cx="762000" cy="259045"/>
    <xdr:sp macro="" textlink="">
      <xdr:nvSpPr>
        <xdr:cNvPr id="89" name="財政力該当値テキスト"/>
        <xdr:cNvSpPr txBox="1"/>
      </xdr:nvSpPr>
      <xdr:spPr>
        <a:xfrm>
          <a:off x="5041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149225</xdr:rowOff>
    </xdr:from>
    <xdr:to>
      <xdr:col>19</xdr:col>
      <xdr:colOff>184150</xdr:colOff>
      <xdr:row>36</xdr:row>
      <xdr:rowOff>79375</xdr:rowOff>
    </xdr:to>
    <xdr:sp macro="" textlink="">
      <xdr:nvSpPr>
        <xdr:cNvPr id="90" name="楕円 89"/>
        <xdr:cNvSpPr/>
      </xdr:nvSpPr>
      <xdr:spPr>
        <a:xfrm>
          <a:off x="4064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89552</xdr:rowOff>
    </xdr:from>
    <xdr:ext cx="736600" cy="259045"/>
    <xdr:sp macro="" textlink="">
      <xdr:nvSpPr>
        <xdr:cNvPr id="91" name="テキスト ボックス 90"/>
        <xdr:cNvSpPr txBox="1"/>
      </xdr:nvSpPr>
      <xdr:spPr>
        <a:xfrm>
          <a:off x="3733800" y="591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169333</xdr:rowOff>
    </xdr:from>
    <xdr:to>
      <xdr:col>15</xdr:col>
      <xdr:colOff>133350</xdr:colOff>
      <xdr:row>36</xdr:row>
      <xdr:rowOff>99483</xdr:rowOff>
    </xdr:to>
    <xdr:sp macro="" textlink="">
      <xdr:nvSpPr>
        <xdr:cNvPr id="92" name="楕円 91"/>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109660</xdr:rowOff>
    </xdr:from>
    <xdr:ext cx="762000" cy="259045"/>
    <xdr:sp macro="" textlink="">
      <xdr:nvSpPr>
        <xdr:cNvPr id="93" name="テキスト ボックス 92"/>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169333</xdr:rowOff>
    </xdr:from>
    <xdr:to>
      <xdr:col>11</xdr:col>
      <xdr:colOff>82550</xdr:colOff>
      <xdr:row>36</xdr:row>
      <xdr:rowOff>99483</xdr:rowOff>
    </xdr:to>
    <xdr:sp macro="" textlink="">
      <xdr:nvSpPr>
        <xdr:cNvPr id="94" name="楕円 93"/>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109660</xdr:rowOff>
    </xdr:from>
    <xdr:ext cx="762000" cy="259045"/>
    <xdr:sp macro="" textlink="">
      <xdr:nvSpPr>
        <xdr:cNvPr id="95" name="テキスト ボックス 94"/>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169333</xdr:rowOff>
    </xdr:from>
    <xdr:to>
      <xdr:col>7</xdr:col>
      <xdr:colOff>31750</xdr:colOff>
      <xdr:row>36</xdr:row>
      <xdr:rowOff>99483</xdr:rowOff>
    </xdr:to>
    <xdr:sp macro="" textlink="">
      <xdr:nvSpPr>
        <xdr:cNvPr id="96" name="楕円 95"/>
        <xdr:cNvSpPr/>
      </xdr:nvSpPr>
      <xdr:spPr>
        <a:xfrm>
          <a:off x="1397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109660</xdr:rowOff>
    </xdr:from>
    <xdr:ext cx="762000" cy="259045"/>
    <xdr:sp macro="" textlink="">
      <xdr:nvSpPr>
        <xdr:cNvPr id="97" name="テキスト ボックス 96"/>
        <xdr:cNvSpPr txBox="1"/>
      </xdr:nvSpPr>
      <xdr:spPr>
        <a:xfrm>
          <a:off x="1066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経常収支比率は過去</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年間で最高の</a:t>
          </a:r>
          <a:r>
            <a:rPr lang="en-US" altLang="ja-JP" sz="1100">
              <a:solidFill>
                <a:schemeClr val="dk1"/>
              </a:solidFill>
              <a:effectLst/>
              <a:latin typeface="+mn-lt"/>
              <a:ea typeface="+mn-ea"/>
              <a:cs typeface="+mn-cs"/>
            </a:rPr>
            <a:t>89.7%</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り、愛知県平均を上回った。</a:t>
          </a:r>
          <a:r>
            <a:rPr lang="ja-JP" altLang="ja-JP" sz="1100">
              <a:solidFill>
                <a:schemeClr val="dk1"/>
              </a:solidFill>
              <a:effectLst/>
              <a:latin typeface="+mn-lt"/>
              <a:ea typeface="+mn-ea"/>
              <a:cs typeface="+mn-cs"/>
            </a:rPr>
            <a:t>経常収支比率の増加理由は、主に物件費や扶助費に係る経常経費充当一般財源の増加である。</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経常経費充当一般財源が固定資産税（家屋）の増加によりさらに伸びる見込みがある一方、扶助費における経常経費については増加傾向にあ</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会計年度任用職員制度の開始に伴い人件費の増加が見込まれ、令和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年度以降は新庁舎建設事業債の元金償還</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始</a:t>
          </a:r>
          <a:r>
            <a:rPr lang="ja-JP" altLang="en-US" sz="1100">
              <a:solidFill>
                <a:schemeClr val="dk1"/>
              </a:solidFill>
              <a:effectLst/>
              <a:latin typeface="+mn-lt"/>
              <a:ea typeface="+mn-ea"/>
              <a:cs typeface="+mn-cs"/>
            </a:rPr>
            <a:t>まることから、更に</a:t>
          </a:r>
          <a:r>
            <a:rPr lang="ja-JP" altLang="ja-JP" sz="1100">
              <a:solidFill>
                <a:schemeClr val="dk1"/>
              </a:solidFill>
              <a:effectLst/>
              <a:latin typeface="+mn-lt"/>
              <a:ea typeface="+mn-ea"/>
              <a:cs typeface="+mn-cs"/>
            </a:rPr>
            <a:t>経常収支比率が増加すると見込む。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141224</xdr:rowOff>
    </xdr:from>
    <xdr:to>
      <xdr:col>23</xdr:col>
      <xdr:colOff>133350</xdr:colOff>
      <xdr:row>61</xdr:row>
      <xdr:rowOff>80772</xdr:rowOff>
    </xdr:to>
    <xdr:cxnSp macro="">
      <xdr:nvCxnSpPr>
        <xdr:cNvPr id="130" name="直線コネクタ 129"/>
        <xdr:cNvCxnSpPr/>
      </xdr:nvCxnSpPr>
      <xdr:spPr>
        <a:xfrm>
          <a:off x="4114800" y="1042822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141224</xdr:rowOff>
    </xdr:to>
    <xdr:cxnSp macro="">
      <xdr:nvCxnSpPr>
        <xdr:cNvPr id="133" name="直線コネクタ 132"/>
        <xdr:cNvCxnSpPr/>
      </xdr:nvCxnSpPr>
      <xdr:spPr>
        <a:xfrm>
          <a:off x="3225800" y="103124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85852</xdr:rowOff>
    </xdr:from>
    <xdr:to>
      <xdr:col>15</xdr:col>
      <xdr:colOff>82550</xdr:colOff>
      <xdr:row>60</xdr:row>
      <xdr:rowOff>25400</xdr:rowOff>
    </xdr:to>
    <xdr:cxnSp macro="">
      <xdr:nvCxnSpPr>
        <xdr:cNvPr id="136" name="直線コネクタ 135"/>
        <xdr:cNvCxnSpPr/>
      </xdr:nvCxnSpPr>
      <xdr:spPr>
        <a:xfrm>
          <a:off x="2336800" y="1020140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85852</xdr:rowOff>
    </xdr:from>
    <xdr:to>
      <xdr:col>11</xdr:col>
      <xdr:colOff>31750</xdr:colOff>
      <xdr:row>60</xdr:row>
      <xdr:rowOff>30226</xdr:rowOff>
    </xdr:to>
    <xdr:cxnSp macro="">
      <xdr:nvCxnSpPr>
        <xdr:cNvPr id="139" name="直線コネクタ 138"/>
        <xdr:cNvCxnSpPr/>
      </xdr:nvCxnSpPr>
      <xdr:spPr>
        <a:xfrm flipV="1">
          <a:off x="1447800" y="1020140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162814</xdr:rowOff>
    </xdr:from>
    <xdr:to>
      <xdr:col>11</xdr:col>
      <xdr:colOff>82550</xdr:colOff>
      <xdr:row>61</xdr:row>
      <xdr:rowOff>92964</xdr:rowOff>
    </xdr:to>
    <xdr:sp macro="" textlink="">
      <xdr:nvSpPr>
        <xdr:cNvPr id="140" name="フローチャート: 判断 139"/>
        <xdr:cNvSpPr/>
      </xdr:nvSpPr>
      <xdr:spPr>
        <a:xfrm>
          <a:off x="2286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77741</xdr:rowOff>
    </xdr:from>
    <xdr:ext cx="762000" cy="259045"/>
    <xdr:sp macro="" textlink="">
      <xdr:nvSpPr>
        <xdr:cNvPr id="141" name="テキスト ボックス 140"/>
        <xdr:cNvSpPr txBox="1"/>
      </xdr:nvSpPr>
      <xdr:spPr>
        <a:xfrm>
          <a:off x="1955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49" name="楕円 148"/>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0"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90424</xdr:rowOff>
    </xdr:from>
    <xdr:to>
      <xdr:col>19</xdr:col>
      <xdr:colOff>184150</xdr:colOff>
      <xdr:row>61</xdr:row>
      <xdr:rowOff>20574</xdr:rowOff>
    </xdr:to>
    <xdr:sp macro="" textlink="">
      <xdr:nvSpPr>
        <xdr:cNvPr id="151" name="楕円 150"/>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30751</xdr:rowOff>
    </xdr:from>
    <xdr:ext cx="736600" cy="259045"/>
    <xdr:sp macro="" textlink="">
      <xdr:nvSpPr>
        <xdr:cNvPr id="152" name="テキスト ボックス 151"/>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35052</xdr:rowOff>
    </xdr:from>
    <xdr:to>
      <xdr:col>11</xdr:col>
      <xdr:colOff>82550</xdr:colOff>
      <xdr:row>59</xdr:row>
      <xdr:rowOff>136652</xdr:rowOff>
    </xdr:to>
    <xdr:sp macro="" textlink="">
      <xdr:nvSpPr>
        <xdr:cNvPr id="155" name="楕円 154"/>
        <xdr:cNvSpPr/>
      </xdr:nvSpPr>
      <xdr:spPr>
        <a:xfrm>
          <a:off x="2286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146829</xdr:rowOff>
    </xdr:from>
    <xdr:ext cx="762000" cy="259045"/>
    <xdr:sp macro="" textlink="">
      <xdr:nvSpPr>
        <xdr:cNvPr id="156" name="テキスト ボックス 155"/>
        <xdr:cNvSpPr txBox="1"/>
      </xdr:nvSpPr>
      <xdr:spPr>
        <a:xfrm>
          <a:off x="1955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150876</xdr:rowOff>
    </xdr:from>
    <xdr:to>
      <xdr:col>7</xdr:col>
      <xdr:colOff>31750</xdr:colOff>
      <xdr:row>60</xdr:row>
      <xdr:rowOff>81026</xdr:rowOff>
    </xdr:to>
    <xdr:sp macro="" textlink="">
      <xdr:nvSpPr>
        <xdr:cNvPr id="157" name="楕円 156"/>
        <xdr:cNvSpPr/>
      </xdr:nvSpPr>
      <xdr:spPr>
        <a:xfrm>
          <a:off x="1397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91203</xdr:rowOff>
    </xdr:from>
    <xdr:ext cx="762000" cy="259045"/>
    <xdr:sp macro="" textlink="">
      <xdr:nvSpPr>
        <xdr:cNvPr id="158" name="テキスト ボックス 157"/>
        <xdr:cNvSpPr txBox="1"/>
      </xdr:nvSpPr>
      <xdr:spPr>
        <a:xfrm>
          <a:off x="1066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全国平均、愛知県平均及び類似団体平均のいずれと比較しても低い数値となっている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本市は合併団体であることから、類似公共施設が多く、これらの施設に係る人件費、管理運営費が削減できていないこと</a:t>
          </a:r>
          <a:r>
            <a:rPr lang="ja-JP" altLang="en-US" sz="1100">
              <a:solidFill>
                <a:schemeClr val="dk1"/>
              </a:solidFill>
              <a:effectLst/>
              <a:latin typeface="+mn-lt"/>
              <a:ea typeface="+mn-ea"/>
              <a:cs typeface="+mn-cs"/>
            </a:rPr>
            <a:t>から、人件費・物件費等が</a:t>
          </a:r>
          <a:r>
            <a:rPr lang="ja-JP" altLang="ja-JP" sz="1100">
              <a:solidFill>
                <a:schemeClr val="dk1"/>
              </a:solidFill>
              <a:effectLst/>
              <a:latin typeface="+mn-lt"/>
              <a:ea typeface="+mn-ea"/>
              <a:cs typeface="+mn-cs"/>
            </a:rPr>
            <a:t>年々増加傾向にある。今後、策定予定である公共施設等再配置計画に基づき類似施設の統廃合を進めることで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人件費や物件費の増加の抑制に努める。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143101</xdr:rowOff>
    </xdr:from>
    <xdr:to>
      <xdr:col>23</xdr:col>
      <xdr:colOff>133350</xdr:colOff>
      <xdr:row>80</xdr:row>
      <xdr:rowOff>166515</xdr:rowOff>
    </xdr:to>
    <xdr:cxnSp macro="">
      <xdr:nvCxnSpPr>
        <xdr:cNvPr id="193" name="直線コネクタ 192"/>
        <xdr:cNvCxnSpPr/>
      </xdr:nvCxnSpPr>
      <xdr:spPr>
        <a:xfrm>
          <a:off x="4114800" y="13859101"/>
          <a:ext cx="8382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141670</xdr:rowOff>
    </xdr:from>
    <xdr:to>
      <xdr:col>19</xdr:col>
      <xdr:colOff>133350</xdr:colOff>
      <xdr:row>80</xdr:row>
      <xdr:rowOff>143101</xdr:rowOff>
    </xdr:to>
    <xdr:cxnSp macro="">
      <xdr:nvCxnSpPr>
        <xdr:cNvPr id="196" name="直線コネクタ 195"/>
        <xdr:cNvCxnSpPr/>
      </xdr:nvCxnSpPr>
      <xdr:spPr>
        <a:xfrm>
          <a:off x="3225800" y="13857670"/>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131446</xdr:rowOff>
    </xdr:from>
    <xdr:to>
      <xdr:col>15</xdr:col>
      <xdr:colOff>82550</xdr:colOff>
      <xdr:row>80</xdr:row>
      <xdr:rowOff>141670</xdr:rowOff>
    </xdr:to>
    <xdr:cxnSp macro="">
      <xdr:nvCxnSpPr>
        <xdr:cNvPr id="199" name="直線コネクタ 198"/>
        <xdr:cNvCxnSpPr/>
      </xdr:nvCxnSpPr>
      <xdr:spPr>
        <a:xfrm>
          <a:off x="2336800" y="13847446"/>
          <a:ext cx="8890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124538</xdr:rowOff>
    </xdr:from>
    <xdr:to>
      <xdr:col>11</xdr:col>
      <xdr:colOff>31750</xdr:colOff>
      <xdr:row>80</xdr:row>
      <xdr:rowOff>131446</xdr:rowOff>
    </xdr:to>
    <xdr:cxnSp macro="">
      <xdr:nvCxnSpPr>
        <xdr:cNvPr id="202" name="直線コネクタ 201"/>
        <xdr:cNvCxnSpPr/>
      </xdr:nvCxnSpPr>
      <xdr:spPr>
        <a:xfrm>
          <a:off x="1447800" y="13840538"/>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3" name="フローチャート: 判断 202"/>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64943</xdr:rowOff>
    </xdr:from>
    <xdr:ext cx="762000" cy="259045"/>
    <xdr:sp macro="" textlink="">
      <xdr:nvSpPr>
        <xdr:cNvPr id="204" name="テキスト ボックス 203"/>
        <xdr:cNvSpPr txBox="1"/>
      </xdr:nvSpPr>
      <xdr:spPr>
        <a:xfrm>
          <a:off x="1955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115715</xdr:rowOff>
    </xdr:from>
    <xdr:to>
      <xdr:col>23</xdr:col>
      <xdr:colOff>184150</xdr:colOff>
      <xdr:row>81</xdr:row>
      <xdr:rowOff>45865</xdr:rowOff>
    </xdr:to>
    <xdr:sp macro="" textlink="">
      <xdr:nvSpPr>
        <xdr:cNvPr id="212" name="楕円 211"/>
        <xdr:cNvSpPr/>
      </xdr:nvSpPr>
      <xdr:spPr>
        <a:xfrm>
          <a:off x="4902200" y="138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36992</xdr:rowOff>
    </xdr:from>
    <xdr:ext cx="762000" cy="259045"/>
    <xdr:sp macro="" textlink="">
      <xdr:nvSpPr>
        <xdr:cNvPr id="213" name="人件費・物件費等の状況該当値テキスト"/>
        <xdr:cNvSpPr txBox="1"/>
      </xdr:nvSpPr>
      <xdr:spPr>
        <a:xfrm>
          <a:off x="5041900" y="137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92301</xdr:rowOff>
    </xdr:from>
    <xdr:to>
      <xdr:col>19</xdr:col>
      <xdr:colOff>184150</xdr:colOff>
      <xdr:row>81</xdr:row>
      <xdr:rowOff>22451</xdr:rowOff>
    </xdr:to>
    <xdr:sp macro="" textlink="">
      <xdr:nvSpPr>
        <xdr:cNvPr id="214" name="楕円 213"/>
        <xdr:cNvSpPr/>
      </xdr:nvSpPr>
      <xdr:spPr>
        <a:xfrm>
          <a:off x="4064000" y="138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32628</xdr:rowOff>
    </xdr:from>
    <xdr:ext cx="736600" cy="259045"/>
    <xdr:sp macro="" textlink="">
      <xdr:nvSpPr>
        <xdr:cNvPr id="215" name="テキスト ボックス 214"/>
        <xdr:cNvSpPr txBox="1"/>
      </xdr:nvSpPr>
      <xdr:spPr>
        <a:xfrm>
          <a:off x="3733800" y="13577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90870</xdr:rowOff>
    </xdr:from>
    <xdr:to>
      <xdr:col>15</xdr:col>
      <xdr:colOff>133350</xdr:colOff>
      <xdr:row>81</xdr:row>
      <xdr:rowOff>21020</xdr:rowOff>
    </xdr:to>
    <xdr:sp macro="" textlink="">
      <xdr:nvSpPr>
        <xdr:cNvPr id="216" name="楕円 215"/>
        <xdr:cNvSpPr/>
      </xdr:nvSpPr>
      <xdr:spPr>
        <a:xfrm>
          <a:off x="3175000" y="13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31197</xdr:rowOff>
    </xdr:from>
    <xdr:ext cx="762000" cy="259045"/>
    <xdr:sp macro="" textlink="">
      <xdr:nvSpPr>
        <xdr:cNvPr id="217" name="テキスト ボックス 216"/>
        <xdr:cNvSpPr txBox="1"/>
      </xdr:nvSpPr>
      <xdr:spPr>
        <a:xfrm>
          <a:off x="2844800" y="135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80646</xdr:rowOff>
    </xdr:from>
    <xdr:to>
      <xdr:col>11</xdr:col>
      <xdr:colOff>82550</xdr:colOff>
      <xdr:row>81</xdr:row>
      <xdr:rowOff>10796</xdr:rowOff>
    </xdr:to>
    <xdr:sp macro="" textlink="">
      <xdr:nvSpPr>
        <xdr:cNvPr id="218" name="楕円 217"/>
        <xdr:cNvSpPr/>
      </xdr:nvSpPr>
      <xdr:spPr>
        <a:xfrm>
          <a:off x="2286000" y="137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20973</xdr:rowOff>
    </xdr:from>
    <xdr:ext cx="762000" cy="259045"/>
    <xdr:sp macro="" textlink="">
      <xdr:nvSpPr>
        <xdr:cNvPr id="219" name="テキスト ボックス 218"/>
        <xdr:cNvSpPr txBox="1"/>
      </xdr:nvSpPr>
      <xdr:spPr>
        <a:xfrm>
          <a:off x="1955800" y="1356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73738</xdr:rowOff>
    </xdr:from>
    <xdr:to>
      <xdr:col>7</xdr:col>
      <xdr:colOff>31750</xdr:colOff>
      <xdr:row>81</xdr:row>
      <xdr:rowOff>3888</xdr:rowOff>
    </xdr:to>
    <xdr:sp macro="" textlink="">
      <xdr:nvSpPr>
        <xdr:cNvPr id="220" name="楕円 219"/>
        <xdr:cNvSpPr/>
      </xdr:nvSpPr>
      <xdr:spPr>
        <a:xfrm>
          <a:off x="1397000" y="13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14065</xdr:rowOff>
    </xdr:from>
    <xdr:ext cx="762000" cy="259045"/>
    <xdr:sp macro="" textlink="">
      <xdr:nvSpPr>
        <xdr:cNvPr id="221" name="テキスト ボックス 220"/>
        <xdr:cNvSpPr txBox="1"/>
      </xdr:nvSpPr>
      <xdr:spPr>
        <a:xfrm>
          <a:off x="1066800" y="135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過去５年間を比較すると上昇傾向にあるものの、この要因としては、経験年数階層内における職員分布の変動が主なものである。しかしながら、類似団体の中でも高い水準にあるため引き続き給与の適正化に努める。</a:t>
          </a:r>
          <a:endParaRPr kumimoji="1" lang="en-US" altLang="ja-JP" sz="11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68036</xdr:rowOff>
    </xdr:to>
    <xdr:cxnSp macro="">
      <xdr:nvCxnSpPr>
        <xdr:cNvPr id="257" name="直線コネクタ 256"/>
        <xdr:cNvCxnSpPr/>
      </xdr:nvCxnSpPr>
      <xdr:spPr>
        <a:xfrm>
          <a:off x="16179800" y="148980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102507</xdr:rowOff>
    </xdr:to>
    <xdr:cxnSp macro="">
      <xdr:nvCxnSpPr>
        <xdr:cNvPr id="260" name="直線コネクタ 259"/>
        <xdr:cNvCxnSpPr/>
      </xdr:nvCxnSpPr>
      <xdr:spPr>
        <a:xfrm flipV="1">
          <a:off x="15290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102507</xdr:rowOff>
    </xdr:to>
    <xdr:cxnSp macro="">
      <xdr:nvCxnSpPr>
        <xdr:cNvPr id="263" name="直線コネクタ 262"/>
        <xdr:cNvCxnSpPr/>
      </xdr:nvCxnSpPr>
      <xdr:spPr>
        <a:xfrm>
          <a:off x="14401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87</xdr:row>
      <xdr:rowOff>16329</xdr:rowOff>
    </xdr:to>
    <xdr:cxnSp macro="">
      <xdr:nvCxnSpPr>
        <xdr:cNvPr id="266" name="直線コネクタ 265"/>
        <xdr:cNvCxnSpPr/>
      </xdr:nvCxnSpPr>
      <xdr:spPr>
        <a:xfrm>
          <a:off x="13512800" y="146911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4" name="楕円 283"/>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5" name="テキスト ボックス 284"/>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本市は市立保育所数が多く、例年、若年層保育士の離職人数と新規採用人数のバランスをとることに苦慮しており、人口千人当たり職員数は類似団体内平均を下回っている状況である。今後も定員管理計画に基づき、適正な定員管理を行うことで行政サービスの質の維持に努める。</a:t>
          </a:r>
          <a:endParaRPr kumimoji="1" lang="en-US" altLang="ja-JP" sz="1100">
            <a:latin typeface="+mn-ea"/>
            <a:ea typeface="+mn-ea"/>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41819</xdr:rowOff>
    </xdr:from>
    <xdr:to>
      <xdr:col>81</xdr:col>
      <xdr:colOff>44450</xdr:colOff>
      <xdr:row>61</xdr:row>
      <xdr:rowOff>53884</xdr:rowOff>
    </xdr:to>
    <xdr:cxnSp macro="">
      <xdr:nvCxnSpPr>
        <xdr:cNvPr id="322" name="直線コネクタ 321"/>
        <xdr:cNvCxnSpPr/>
      </xdr:nvCxnSpPr>
      <xdr:spPr>
        <a:xfrm flipV="1">
          <a:off x="16179800" y="1050026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59055</xdr:rowOff>
    </xdr:to>
    <xdr:cxnSp macro="">
      <xdr:nvCxnSpPr>
        <xdr:cNvPr id="325" name="直線コネクタ 324"/>
        <xdr:cNvCxnSpPr/>
      </xdr:nvCxnSpPr>
      <xdr:spPr>
        <a:xfrm flipV="1">
          <a:off x="15290800" y="1051233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59055</xdr:rowOff>
    </xdr:to>
    <xdr:cxnSp macro="">
      <xdr:nvCxnSpPr>
        <xdr:cNvPr id="328" name="直線コネクタ 327"/>
        <xdr:cNvCxnSpPr/>
      </xdr:nvCxnSpPr>
      <xdr:spPr>
        <a:xfrm>
          <a:off x="14401800" y="104813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17690</xdr:rowOff>
    </xdr:from>
    <xdr:to>
      <xdr:col>68</xdr:col>
      <xdr:colOff>152400</xdr:colOff>
      <xdr:row>61</xdr:row>
      <xdr:rowOff>22860</xdr:rowOff>
    </xdr:to>
    <xdr:cxnSp macro="">
      <xdr:nvCxnSpPr>
        <xdr:cNvPr id="331" name="直線コネクタ 330"/>
        <xdr:cNvCxnSpPr/>
      </xdr:nvCxnSpPr>
      <xdr:spPr>
        <a:xfrm>
          <a:off x="13512800" y="10476140"/>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82459</xdr:rowOff>
    </xdr:from>
    <xdr:to>
      <xdr:col>68</xdr:col>
      <xdr:colOff>203200</xdr:colOff>
      <xdr:row>64</xdr:row>
      <xdr:rowOff>12609</xdr:rowOff>
    </xdr:to>
    <xdr:sp macro="" textlink="">
      <xdr:nvSpPr>
        <xdr:cNvPr id="332" name="フローチャート: 判断 331"/>
        <xdr:cNvSpPr/>
      </xdr:nvSpPr>
      <xdr:spPr>
        <a:xfrm>
          <a:off x="14351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168836</xdr:rowOff>
    </xdr:from>
    <xdr:ext cx="762000" cy="259045"/>
    <xdr:sp macro="" textlink="">
      <xdr:nvSpPr>
        <xdr:cNvPr id="333" name="テキスト ボックス 332"/>
        <xdr:cNvSpPr txBox="1"/>
      </xdr:nvSpPr>
      <xdr:spPr>
        <a:xfrm>
          <a:off x="14020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162469</xdr:rowOff>
    </xdr:from>
    <xdr:to>
      <xdr:col>81</xdr:col>
      <xdr:colOff>95250</xdr:colOff>
      <xdr:row>61</xdr:row>
      <xdr:rowOff>92619</xdr:rowOff>
    </xdr:to>
    <xdr:sp macro="" textlink="">
      <xdr:nvSpPr>
        <xdr:cNvPr id="341" name="楕円 340"/>
        <xdr:cNvSpPr/>
      </xdr:nvSpPr>
      <xdr:spPr>
        <a:xfrm>
          <a:off x="169672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7546</xdr:rowOff>
    </xdr:from>
    <xdr:ext cx="762000" cy="259045"/>
    <xdr:sp macro="" textlink="">
      <xdr:nvSpPr>
        <xdr:cNvPr id="342" name="定員管理の状況該当値テキスト"/>
        <xdr:cNvSpPr txBox="1"/>
      </xdr:nvSpPr>
      <xdr:spPr>
        <a:xfrm>
          <a:off x="17106900" y="1029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3084</xdr:rowOff>
    </xdr:from>
    <xdr:to>
      <xdr:col>77</xdr:col>
      <xdr:colOff>95250</xdr:colOff>
      <xdr:row>61</xdr:row>
      <xdr:rowOff>104684</xdr:rowOff>
    </xdr:to>
    <xdr:sp macro="" textlink="">
      <xdr:nvSpPr>
        <xdr:cNvPr id="343" name="楕円 342"/>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114861</xdr:rowOff>
    </xdr:from>
    <xdr:ext cx="736600" cy="259045"/>
    <xdr:sp macro="" textlink="">
      <xdr:nvSpPr>
        <xdr:cNvPr id="344" name="テキスト ボックス 343"/>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5" name="楕円 344"/>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46" name="テキスト ボックス 345"/>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48" name="テキスト ボックス 347"/>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138340</xdr:rowOff>
    </xdr:from>
    <xdr:to>
      <xdr:col>64</xdr:col>
      <xdr:colOff>152400</xdr:colOff>
      <xdr:row>61</xdr:row>
      <xdr:rowOff>68490</xdr:rowOff>
    </xdr:to>
    <xdr:sp macro="" textlink="">
      <xdr:nvSpPr>
        <xdr:cNvPr id="349" name="楕円 348"/>
        <xdr:cNvSpPr/>
      </xdr:nvSpPr>
      <xdr:spPr>
        <a:xfrm>
          <a:off x="13462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78667</xdr:rowOff>
    </xdr:from>
    <xdr:ext cx="762000" cy="259045"/>
    <xdr:sp macro="" textlink="">
      <xdr:nvSpPr>
        <xdr:cNvPr id="350" name="テキスト ボックス 349"/>
        <xdr:cNvSpPr txBox="1"/>
      </xdr:nvSpPr>
      <xdr:spPr>
        <a:xfrm>
          <a:off x="13131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一般会計等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増加や</a:t>
          </a:r>
          <a:r>
            <a:rPr lang="ja-JP" altLang="ja-JP" sz="1100">
              <a:solidFill>
                <a:schemeClr val="dk1"/>
              </a:solidFill>
              <a:effectLst/>
              <a:latin typeface="+mn-lt"/>
              <a:ea typeface="+mn-ea"/>
              <a:cs typeface="+mn-cs"/>
            </a:rPr>
            <a:t>公営企業債償還に充てたと認められる繰入金</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があった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、海部地区環境事務組合の公債費に係る負担金が</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に終了したこと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、組合等地方債償還充当負担金等が減少するとともに、実質公債費から控除される基準財政需要額算入見込額が増加したため、</a:t>
          </a:r>
          <a:r>
            <a:rPr lang="ja-JP" altLang="en-US" sz="1100">
              <a:solidFill>
                <a:schemeClr val="dk1"/>
              </a:solidFill>
              <a:effectLst/>
              <a:latin typeface="+mn-lt"/>
              <a:ea typeface="+mn-ea"/>
              <a:cs typeface="+mn-cs"/>
            </a:rPr>
            <a:t>算定に係る</a:t>
          </a:r>
          <a:r>
            <a:rPr lang="ja-JP" altLang="ja-JP" sz="1100">
              <a:solidFill>
                <a:schemeClr val="dk1"/>
              </a:solidFill>
              <a:effectLst/>
              <a:latin typeface="+mn-lt"/>
              <a:ea typeface="+mn-ea"/>
              <a:cs typeface="+mn-cs"/>
            </a:rPr>
            <a:t>分子が減少した。また、標準財政規模増加</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分母も増加し、単年度の実質公債費比率が</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年度対</a:t>
          </a:r>
          <a:r>
            <a:rPr lang="ja-JP" altLang="ja-JP" sz="1100">
              <a:solidFill>
                <a:schemeClr val="dk1"/>
              </a:solidFill>
              <a:effectLst/>
              <a:latin typeface="+mn-lt"/>
              <a:ea typeface="+mn-ea"/>
              <a:cs typeface="+mn-cs"/>
            </a:rPr>
            <a:t>比△</a:t>
          </a:r>
          <a:r>
            <a:rPr lang="en-US" altLang="ja-JP" sz="1100">
              <a:solidFill>
                <a:schemeClr val="dk1"/>
              </a:solidFill>
              <a:effectLst/>
              <a:latin typeface="+mn-lt"/>
              <a:ea typeface="+mn-ea"/>
              <a:cs typeface="+mn-cs"/>
            </a:rPr>
            <a:t>0.69513</a:t>
          </a:r>
          <a:r>
            <a:rPr lang="ja-JP" altLang="ja-JP" sz="1100">
              <a:solidFill>
                <a:schemeClr val="dk1"/>
              </a:solidFill>
              <a:effectLst/>
              <a:latin typeface="+mn-lt"/>
              <a:ea typeface="+mn-ea"/>
              <a:cs typeface="+mn-cs"/>
            </a:rPr>
            <a:t>ポイントとなり、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年度平均数値が</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ポイント下が</a:t>
          </a:r>
          <a:r>
            <a:rPr lang="ja-JP" altLang="en-US" sz="1100">
              <a:solidFill>
                <a:schemeClr val="dk1"/>
              </a:solidFill>
              <a:effectLst/>
              <a:latin typeface="+mn-lt"/>
              <a:ea typeface="+mn-ea"/>
              <a:cs typeface="+mn-cs"/>
            </a:rPr>
            <a:t>っ</a:t>
          </a:r>
          <a:r>
            <a:rPr lang="ja-JP" altLang="ja-JP" sz="1100">
              <a:solidFill>
                <a:schemeClr val="dk1"/>
              </a:solidFill>
              <a:effectLst/>
              <a:latin typeface="+mn-lt"/>
              <a:ea typeface="+mn-ea"/>
              <a:cs typeface="+mn-cs"/>
            </a:rPr>
            <a:t>た。ただし、今後、大型事業の元金償還が始まること</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に留意する必要がある。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846</xdr:rowOff>
    </xdr:to>
    <xdr:cxnSp macro="">
      <xdr:nvCxnSpPr>
        <xdr:cNvPr id="384" name="直線コネクタ 383"/>
        <xdr:cNvCxnSpPr/>
      </xdr:nvCxnSpPr>
      <xdr:spPr>
        <a:xfrm flipV="1">
          <a:off x="16179800" y="66713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8890</xdr:rowOff>
    </xdr:to>
    <xdr:cxnSp macro="">
      <xdr:nvCxnSpPr>
        <xdr:cNvPr id="387" name="直線コネクタ 386"/>
        <xdr:cNvCxnSpPr/>
      </xdr:nvCxnSpPr>
      <xdr:spPr>
        <a:xfrm flipV="1">
          <a:off x="15290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24977</xdr:rowOff>
    </xdr:to>
    <xdr:cxnSp macro="">
      <xdr:nvCxnSpPr>
        <xdr:cNvPr id="390" name="直線コネクタ 389"/>
        <xdr:cNvCxnSpPr/>
      </xdr:nvCxnSpPr>
      <xdr:spPr>
        <a:xfrm flipV="1">
          <a:off x="14401800" y="669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57150</xdr:rowOff>
    </xdr:to>
    <xdr:cxnSp macro="">
      <xdr:nvCxnSpPr>
        <xdr:cNvPr id="393" name="直線コネクタ 392"/>
        <xdr:cNvCxnSpPr/>
      </xdr:nvCxnSpPr>
      <xdr:spPr>
        <a:xfrm flipV="1">
          <a:off x="13512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132504</xdr:rowOff>
    </xdr:from>
    <xdr:to>
      <xdr:col>68</xdr:col>
      <xdr:colOff>203200</xdr:colOff>
      <xdr:row>41</xdr:row>
      <xdr:rowOff>62654</xdr:rowOff>
    </xdr:to>
    <xdr:sp macro="" textlink="">
      <xdr:nvSpPr>
        <xdr:cNvPr id="394" name="フローチャート: 判断 393"/>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47431</xdr:rowOff>
    </xdr:from>
    <xdr:ext cx="762000" cy="259045"/>
    <xdr:sp macro="" textlink="">
      <xdr:nvSpPr>
        <xdr:cNvPr id="395" name="テキスト ボックス 394"/>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3" name="楕円 402"/>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4"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5" name="楕円 404"/>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6" name="テキスト ボックス 405"/>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7" name="楕円 406"/>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8" name="テキスト ボックス 407"/>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9" name="楕円 408"/>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10" name="テキスト ボックス 409"/>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11" name="楕円 410"/>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2" name="テキスト ボックス 411"/>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ポイントの増加となった。要因は庁舎整備事業債の発行及び公共施設整備基金繰入金によ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充当可能基金の減少</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ある。しかし、庁舎整備事業債については令和元年度に半額ほど繰越をしており、桜小学校長寿命化改良工事や小学校空調設置工事など国の補正予算債を活用した事業などにおいて、基準財政需要額には算入されているが地方債現在高には加算されない繰越地方債が多額となっており、令和元年度</a:t>
          </a:r>
          <a:r>
            <a:rPr lang="ja-JP" altLang="en-US" sz="1100">
              <a:solidFill>
                <a:schemeClr val="dk1"/>
              </a:solidFill>
              <a:effectLst/>
              <a:latin typeface="+mn-lt"/>
              <a:ea typeface="+mn-ea"/>
              <a:cs typeface="+mn-cs"/>
            </a:rPr>
            <a:t>では</a:t>
          </a:r>
          <a:r>
            <a:rPr lang="ja-JP" altLang="ja-JP" sz="1100">
              <a:solidFill>
                <a:schemeClr val="dk1"/>
              </a:solidFill>
              <a:effectLst/>
              <a:latin typeface="+mn-lt"/>
              <a:ea typeface="+mn-ea"/>
              <a:cs typeface="+mn-cs"/>
            </a:rPr>
            <a:t>大幅に将来負担比率が増加する見込みであ</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大型公共事業を控えて</a:t>
          </a:r>
          <a:r>
            <a:rPr lang="ja-JP" altLang="en-US" sz="1100">
              <a:solidFill>
                <a:schemeClr val="dk1"/>
              </a:solidFill>
              <a:effectLst/>
              <a:latin typeface="+mn-lt"/>
              <a:ea typeface="+mn-ea"/>
              <a:cs typeface="+mn-cs"/>
            </a:rPr>
            <a:t>おり、将来負担比率の更なる増加が見込まれる</a:t>
          </a:r>
          <a:r>
            <a:rPr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108458</xdr:rowOff>
    </xdr:from>
    <xdr:to>
      <xdr:col>81</xdr:col>
      <xdr:colOff>44450</xdr:colOff>
      <xdr:row>16</xdr:row>
      <xdr:rowOff>135001</xdr:rowOff>
    </xdr:to>
    <xdr:cxnSp macro="">
      <xdr:nvCxnSpPr>
        <xdr:cNvPr id="446" name="直線コネクタ 445"/>
        <xdr:cNvCxnSpPr/>
      </xdr:nvCxnSpPr>
      <xdr:spPr>
        <a:xfrm>
          <a:off x="16179800" y="285165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41698</xdr:rowOff>
    </xdr:from>
    <xdr:to>
      <xdr:col>77</xdr:col>
      <xdr:colOff>44450</xdr:colOff>
      <xdr:row>16</xdr:row>
      <xdr:rowOff>108458</xdr:rowOff>
    </xdr:to>
    <xdr:cxnSp macro="">
      <xdr:nvCxnSpPr>
        <xdr:cNvPr id="449" name="直線コネクタ 448"/>
        <xdr:cNvCxnSpPr/>
      </xdr:nvCxnSpPr>
      <xdr:spPr>
        <a:xfrm>
          <a:off x="15290800" y="2784898"/>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165693</xdr:rowOff>
    </xdr:from>
    <xdr:to>
      <xdr:col>72</xdr:col>
      <xdr:colOff>203200</xdr:colOff>
      <xdr:row>16</xdr:row>
      <xdr:rowOff>41698</xdr:rowOff>
    </xdr:to>
    <xdr:cxnSp macro="">
      <xdr:nvCxnSpPr>
        <xdr:cNvPr id="452" name="直線コネクタ 451"/>
        <xdr:cNvCxnSpPr/>
      </xdr:nvCxnSpPr>
      <xdr:spPr>
        <a:xfrm>
          <a:off x="14401800" y="2737443"/>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165693</xdr:rowOff>
    </xdr:from>
    <xdr:to>
      <xdr:col>68</xdr:col>
      <xdr:colOff>152400</xdr:colOff>
      <xdr:row>16</xdr:row>
      <xdr:rowOff>15960</xdr:rowOff>
    </xdr:to>
    <xdr:cxnSp macro="">
      <xdr:nvCxnSpPr>
        <xdr:cNvPr id="455" name="直線コネクタ 454"/>
        <xdr:cNvCxnSpPr/>
      </xdr:nvCxnSpPr>
      <xdr:spPr>
        <a:xfrm flipV="1">
          <a:off x="13512800" y="27374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47202</xdr:rowOff>
    </xdr:from>
    <xdr:to>
      <xdr:col>68</xdr:col>
      <xdr:colOff>203200</xdr:colOff>
      <xdr:row>16</xdr:row>
      <xdr:rowOff>148802</xdr:rowOff>
    </xdr:to>
    <xdr:sp macro="" textlink="">
      <xdr:nvSpPr>
        <xdr:cNvPr id="456" name="フローチャート: 判断 455"/>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57" name="テキスト ボックス 456"/>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84201</xdr:rowOff>
    </xdr:from>
    <xdr:to>
      <xdr:col>81</xdr:col>
      <xdr:colOff>95250</xdr:colOff>
      <xdr:row>17</xdr:row>
      <xdr:rowOff>14351</xdr:rowOff>
    </xdr:to>
    <xdr:sp macro="" textlink="">
      <xdr:nvSpPr>
        <xdr:cNvPr id="465" name="楕円 464"/>
        <xdr:cNvSpPr/>
      </xdr:nvSpPr>
      <xdr:spPr>
        <a:xfrm>
          <a:off x="169672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56278</xdr:rowOff>
    </xdr:from>
    <xdr:ext cx="762000" cy="259045"/>
    <xdr:sp macro="" textlink="">
      <xdr:nvSpPr>
        <xdr:cNvPr id="466" name="将来負担の状況該当値テキスト"/>
        <xdr:cNvSpPr txBox="1"/>
      </xdr:nvSpPr>
      <xdr:spPr>
        <a:xfrm>
          <a:off x="17106900" y="279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57658</xdr:rowOff>
    </xdr:from>
    <xdr:to>
      <xdr:col>77</xdr:col>
      <xdr:colOff>95250</xdr:colOff>
      <xdr:row>16</xdr:row>
      <xdr:rowOff>159258</xdr:rowOff>
    </xdr:to>
    <xdr:sp macro="" textlink="">
      <xdr:nvSpPr>
        <xdr:cNvPr id="467" name="楕円 466"/>
        <xdr:cNvSpPr/>
      </xdr:nvSpPr>
      <xdr:spPr>
        <a:xfrm>
          <a:off x="16129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144035</xdr:rowOff>
    </xdr:from>
    <xdr:ext cx="736600" cy="259045"/>
    <xdr:sp macro="" textlink="">
      <xdr:nvSpPr>
        <xdr:cNvPr id="468" name="テキスト ボックス 467"/>
        <xdr:cNvSpPr txBox="1"/>
      </xdr:nvSpPr>
      <xdr:spPr>
        <a:xfrm>
          <a:off x="15798800" y="28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162348</xdr:rowOff>
    </xdr:from>
    <xdr:to>
      <xdr:col>73</xdr:col>
      <xdr:colOff>44450</xdr:colOff>
      <xdr:row>16</xdr:row>
      <xdr:rowOff>92498</xdr:rowOff>
    </xdr:to>
    <xdr:sp macro="" textlink="">
      <xdr:nvSpPr>
        <xdr:cNvPr id="469" name="楕円 468"/>
        <xdr:cNvSpPr/>
      </xdr:nvSpPr>
      <xdr:spPr>
        <a:xfrm>
          <a:off x="15240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102675</xdr:rowOff>
    </xdr:from>
    <xdr:ext cx="762000" cy="259045"/>
    <xdr:sp macro="" textlink="">
      <xdr:nvSpPr>
        <xdr:cNvPr id="470" name="テキスト ボックス 469"/>
        <xdr:cNvSpPr txBox="1"/>
      </xdr:nvSpPr>
      <xdr:spPr>
        <a:xfrm>
          <a:off x="14909800" y="250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114893</xdr:rowOff>
    </xdr:from>
    <xdr:to>
      <xdr:col>68</xdr:col>
      <xdr:colOff>203200</xdr:colOff>
      <xdr:row>16</xdr:row>
      <xdr:rowOff>45043</xdr:rowOff>
    </xdr:to>
    <xdr:sp macro="" textlink="">
      <xdr:nvSpPr>
        <xdr:cNvPr id="471" name="楕円 470"/>
        <xdr:cNvSpPr/>
      </xdr:nvSpPr>
      <xdr:spPr>
        <a:xfrm>
          <a:off x="14351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55220</xdr:rowOff>
    </xdr:from>
    <xdr:ext cx="762000" cy="259045"/>
    <xdr:sp macro="" textlink="">
      <xdr:nvSpPr>
        <xdr:cNvPr id="472" name="テキスト ボックス 471"/>
        <xdr:cNvSpPr txBox="1"/>
      </xdr:nvSpPr>
      <xdr:spPr>
        <a:xfrm>
          <a:off x="14020800" y="24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73" name="楕円 472"/>
        <xdr:cNvSpPr/>
      </xdr:nvSpPr>
      <xdr:spPr>
        <a:xfrm>
          <a:off x="13462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74" name="テキスト ボックス 473"/>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職員数は前年同数であり、基本給やその他手当についても概ね前年同額で推移している。また、全国平均及び愛知県平均のいずれと比較しても人件費は下回っている。</a:t>
          </a:r>
          <a:endParaRPr kumimoji="1" lang="en-US" altLang="ja-JP" sz="1100">
            <a:latin typeface="+mn-ea"/>
            <a:ea typeface="+mn-ea"/>
          </a:endParaRPr>
        </a:p>
        <a:p>
          <a:r>
            <a:rPr kumimoji="1" lang="ja-JP" altLang="en-US" sz="1100">
              <a:latin typeface="+mn-ea"/>
              <a:ea typeface="+mn-ea"/>
            </a:rPr>
            <a:t>しかし、今後は会計年度任用職員制度の開始に伴い、人件費が増加していくことが予想されるため、現在保育所調理業務を順次民間委託していることに加え、時間外勤務の縮減を図ることで人件費の増加抑制に努める。</a:t>
          </a:r>
          <a:endParaRPr kumimoji="1" lang="en-US" altLang="ja-JP" sz="11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51562</xdr:rowOff>
    </xdr:to>
    <xdr:cxnSp macro="">
      <xdr:nvCxnSpPr>
        <xdr:cNvPr id="64" name="直線コネクタ 63"/>
        <xdr:cNvCxnSpPr/>
      </xdr:nvCxnSpPr>
      <xdr:spPr>
        <a:xfrm flipV="1">
          <a:off x="3987800" y="63037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51562</xdr:rowOff>
    </xdr:to>
    <xdr:cxnSp macro="">
      <xdr:nvCxnSpPr>
        <xdr:cNvPr id="67" name="直線コネクタ 66"/>
        <xdr:cNvCxnSpPr/>
      </xdr:nvCxnSpPr>
      <xdr:spPr>
        <a:xfrm>
          <a:off x="3098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159004</xdr:rowOff>
    </xdr:to>
    <xdr:cxnSp macro="">
      <xdr:nvCxnSpPr>
        <xdr:cNvPr id="70" name="直線コネクタ 69"/>
        <xdr:cNvCxnSpPr/>
      </xdr:nvCxnSpPr>
      <xdr:spPr>
        <a:xfrm>
          <a:off x="2209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14986</xdr:rowOff>
    </xdr:to>
    <xdr:cxnSp macro="">
      <xdr:nvCxnSpPr>
        <xdr:cNvPr id="73" name="直線コネクタ 72"/>
        <xdr:cNvCxnSpPr/>
      </xdr:nvCxnSpPr>
      <xdr:spPr>
        <a:xfrm flipV="1">
          <a:off x="1320800" y="6285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128778</xdr:rowOff>
    </xdr:from>
    <xdr:to>
      <xdr:col>11</xdr:col>
      <xdr:colOff>60325</xdr:colOff>
      <xdr:row>38</xdr:row>
      <xdr:rowOff>58928</xdr:rowOff>
    </xdr:to>
    <xdr:sp macro="" textlink="">
      <xdr:nvSpPr>
        <xdr:cNvPr id="74" name="フローチャート: 判断 73"/>
        <xdr:cNvSpPr/>
      </xdr:nvSpPr>
      <xdr:spPr>
        <a:xfrm>
          <a:off x="2159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75" name="テキスト ボックス 74"/>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92" name="テキスト ボックス 91"/>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電気代</a:t>
          </a:r>
          <a:r>
            <a:rPr lang="ja-JP" altLang="en-US" sz="1100">
              <a:solidFill>
                <a:schemeClr val="dk1"/>
              </a:solidFill>
              <a:effectLst/>
              <a:latin typeface="+mn-lt"/>
              <a:ea typeface="+mn-ea"/>
              <a:cs typeface="+mn-cs"/>
            </a:rPr>
            <a:t>等の需用費</a:t>
          </a:r>
          <a:r>
            <a:rPr lang="ja-JP" altLang="ja-JP" sz="1100">
              <a:solidFill>
                <a:schemeClr val="dk1"/>
              </a:solidFill>
              <a:effectLst/>
              <a:latin typeface="+mn-lt"/>
              <a:ea typeface="+mn-ea"/>
              <a:cs typeface="+mn-cs"/>
            </a:rPr>
            <a:t>増加や委託</a:t>
          </a:r>
          <a:r>
            <a:rPr lang="ja-JP" altLang="en-US" sz="1100">
              <a:solidFill>
                <a:schemeClr val="dk1"/>
              </a:solidFill>
              <a:effectLst/>
              <a:latin typeface="+mn-lt"/>
              <a:ea typeface="+mn-ea"/>
              <a:cs typeface="+mn-cs"/>
            </a:rPr>
            <a:t>料の増</a:t>
          </a:r>
          <a:r>
            <a:rPr lang="ja-JP" altLang="ja-JP" sz="1100">
              <a:solidFill>
                <a:schemeClr val="dk1"/>
              </a:solidFill>
              <a:effectLst/>
              <a:latin typeface="+mn-lt"/>
              <a:ea typeface="+mn-ea"/>
              <a:cs typeface="+mn-cs"/>
            </a:rPr>
            <a:t>加等により、物件費に係る経常収支比率が前年度に比べ</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ポイント上昇し、類似団体平均より高い数値となっている。</a:t>
          </a:r>
        </a:p>
        <a:p>
          <a:r>
            <a:rPr lang="ja-JP" altLang="ja-JP" sz="1100">
              <a:solidFill>
                <a:schemeClr val="dk1"/>
              </a:solidFill>
              <a:effectLst/>
              <a:latin typeface="+mn-lt"/>
              <a:ea typeface="+mn-ea"/>
              <a:cs typeface="+mn-cs"/>
            </a:rPr>
            <a:t>今後は機能の類似した施設の整理合理化の検討を行い、なお一層の経費削減に努める。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152400</xdr:rowOff>
    </xdr:to>
    <xdr:cxnSp macro="">
      <xdr:nvCxnSpPr>
        <xdr:cNvPr id="125" name="直線コネクタ 124"/>
        <xdr:cNvCxnSpPr/>
      </xdr:nvCxnSpPr>
      <xdr:spPr>
        <a:xfrm>
          <a:off x="15671800" y="3136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50800</xdr:rowOff>
    </xdr:to>
    <xdr:cxnSp macro="">
      <xdr:nvCxnSpPr>
        <xdr:cNvPr id="128" name="直線コネクタ 127"/>
        <xdr:cNvCxnSpPr/>
      </xdr:nvCxnSpPr>
      <xdr:spPr>
        <a:xfrm>
          <a:off x="14782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0</xdr:rowOff>
    </xdr:to>
    <xdr:cxnSp macro="">
      <xdr:nvCxnSpPr>
        <xdr:cNvPr id="131" name="直線コネクタ 130"/>
        <xdr:cNvCxnSpPr/>
      </xdr:nvCxnSpPr>
      <xdr:spPr>
        <a:xfrm>
          <a:off x="13893800" y="302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133350</xdr:rowOff>
    </xdr:to>
    <xdr:cxnSp macro="">
      <xdr:nvCxnSpPr>
        <xdr:cNvPr id="134" name="直線コネクタ 133"/>
        <xdr:cNvCxnSpPr/>
      </xdr:nvCxnSpPr>
      <xdr:spPr>
        <a:xfrm flipV="1">
          <a:off x="13004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31750</xdr:rowOff>
    </xdr:from>
    <xdr:to>
      <xdr:col>69</xdr:col>
      <xdr:colOff>142875</xdr:colOff>
      <xdr:row>15</xdr:row>
      <xdr:rowOff>133350</xdr:rowOff>
    </xdr:to>
    <xdr:sp macro="" textlink="">
      <xdr:nvSpPr>
        <xdr:cNvPr id="135" name="フローチャート: 判断 134"/>
        <xdr:cNvSpPr/>
      </xdr:nvSpPr>
      <xdr:spPr>
        <a:xfrm>
          <a:off x="13843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36" name="テキスト ボックス 135"/>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4" name="楕円 143"/>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5"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6" name="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48" name="楕円 147"/>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49" name="テキスト ボックス 148"/>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2" name="楕円 151"/>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168927</xdr:rowOff>
    </xdr:from>
    <xdr:ext cx="762000" cy="259045"/>
    <xdr:sp macro="" textlink="">
      <xdr:nvSpPr>
        <xdr:cNvPr id="153" name="テキスト ボックス 152"/>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高齢化などに伴う介護給付費・訓練等給付費の増加等により、前年度に比べ</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ポイント上昇し、類似団体平均を上回っている。</a:t>
          </a:r>
        </a:p>
        <a:p>
          <a:r>
            <a:rPr lang="ja-JP" altLang="ja-JP" sz="1100">
              <a:solidFill>
                <a:schemeClr val="dk1"/>
              </a:solidFill>
              <a:effectLst/>
              <a:latin typeface="+mn-lt"/>
              <a:ea typeface="+mn-ea"/>
              <a:cs typeface="+mn-cs"/>
            </a:rPr>
            <a:t>今後も社会保障関連経費の増加が見込まれるため、適正な資格審査の実施や市単独の扶助制度の見直しなどにより安定した財政運営に努める。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59</xdr:row>
      <xdr:rowOff>151493</xdr:rowOff>
    </xdr:to>
    <xdr:cxnSp macro="">
      <xdr:nvCxnSpPr>
        <xdr:cNvPr id="188" name="直線コネクタ 187"/>
        <xdr:cNvCxnSpPr/>
      </xdr:nvCxnSpPr>
      <xdr:spPr>
        <a:xfrm>
          <a:off x="3987800" y="9940472"/>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61685</xdr:rowOff>
    </xdr:to>
    <xdr:cxnSp macro="">
      <xdr:nvCxnSpPr>
        <xdr:cNvPr id="191" name="直線コネクタ 190"/>
        <xdr:cNvCxnSpPr/>
      </xdr:nvCxnSpPr>
      <xdr:spPr>
        <a:xfrm flipV="1">
          <a:off x="3098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61685</xdr:rowOff>
    </xdr:to>
    <xdr:cxnSp macro="">
      <xdr:nvCxnSpPr>
        <xdr:cNvPr id="194" name="直線コネクタ 193"/>
        <xdr:cNvCxnSpPr/>
      </xdr:nvCxnSpPr>
      <xdr:spPr>
        <a:xfrm>
          <a:off x="2209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151493</xdr:rowOff>
    </xdr:to>
    <xdr:cxnSp macro="">
      <xdr:nvCxnSpPr>
        <xdr:cNvPr id="197" name="直線コネクタ 196"/>
        <xdr:cNvCxnSpPr/>
      </xdr:nvCxnSpPr>
      <xdr:spPr>
        <a:xfrm>
          <a:off x="1320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199" name="テキスト ボックス 198"/>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07" name="楕円 206"/>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08"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9" name="楕円 208"/>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0" name="テキスト ボックス 209"/>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1" name="楕円 210"/>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2" name="テキスト ボックス 21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3" name="楕円 212"/>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4" name="テキスト ボックス 213"/>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ポイント上昇し、その他に係る経常収支比率は全国平均や愛知県平均を上回った。</a:t>
          </a:r>
        </a:p>
        <a:p>
          <a:r>
            <a:rPr lang="ja-JP" altLang="ja-JP" sz="1100">
              <a:solidFill>
                <a:schemeClr val="dk1"/>
              </a:solidFill>
              <a:effectLst/>
              <a:latin typeface="+mn-lt"/>
              <a:ea typeface="+mn-ea"/>
              <a:cs typeface="+mn-cs"/>
            </a:rPr>
            <a:t>今後も公共下水道事業の整備や医療費の伸びなどにより公共下水道事業や国民健康保険において一般会計からの補填が必要と想定されるため、適正な財源の確保に努めるとともに各事業の効率的な運営を図り、一般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57</xdr:row>
      <xdr:rowOff>46990</xdr:rowOff>
    </xdr:to>
    <xdr:cxnSp macro="">
      <xdr:nvCxnSpPr>
        <xdr:cNvPr id="249" name="直線コネクタ 248"/>
        <xdr:cNvCxnSpPr/>
      </xdr:nvCxnSpPr>
      <xdr:spPr>
        <a:xfrm>
          <a:off x="15671800" y="94996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69850</xdr:rowOff>
    </xdr:to>
    <xdr:cxnSp macro="">
      <xdr:nvCxnSpPr>
        <xdr:cNvPr id="252" name="直線コネクタ 251"/>
        <xdr:cNvCxnSpPr/>
      </xdr:nvCxnSpPr>
      <xdr:spPr>
        <a:xfrm>
          <a:off x="14782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54610</xdr:rowOff>
    </xdr:to>
    <xdr:cxnSp macro="">
      <xdr:nvCxnSpPr>
        <xdr:cNvPr id="255" name="直線コネクタ 254"/>
        <xdr:cNvCxnSpPr/>
      </xdr:nvCxnSpPr>
      <xdr:spPr>
        <a:xfrm>
          <a:off x="13893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16510</xdr:rowOff>
    </xdr:to>
    <xdr:cxnSp macro="">
      <xdr:nvCxnSpPr>
        <xdr:cNvPr id="258" name="直線コネクタ 257"/>
        <xdr:cNvCxnSpPr/>
      </xdr:nvCxnSpPr>
      <xdr:spPr>
        <a:xfrm>
          <a:off x="13004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0" name="テキスト ボックス 259"/>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9"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0" name="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2" name="楕円 271"/>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3" name="テキスト ボックス 272"/>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4" name="楕円 273"/>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5" name="テキスト ボックス 274"/>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6" name="楕円 275"/>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7" name="テキスト ボックス 276"/>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当市が補助費等の経常収支比率において、</a:t>
          </a:r>
          <a:r>
            <a:rPr lang="ja-JP" altLang="ja-JP" sz="1100">
              <a:solidFill>
                <a:schemeClr val="dk1"/>
              </a:solidFill>
              <a:effectLst/>
              <a:latin typeface="+mn-lt"/>
              <a:ea typeface="+mn-ea"/>
              <a:cs typeface="+mn-cs"/>
            </a:rPr>
            <a:t>類似団体平均を上回っているのは、ごみ処理業務や消防業務を一部事務組合で行っており、それらに対する負担金が大きいためである。</a:t>
          </a:r>
        </a:p>
        <a:p>
          <a:r>
            <a:rPr lang="ja-JP" altLang="ja-JP" sz="1100">
              <a:solidFill>
                <a:schemeClr val="dk1"/>
              </a:solidFill>
              <a:effectLst/>
              <a:latin typeface="+mn-lt"/>
              <a:ea typeface="+mn-ea"/>
              <a:cs typeface="+mn-cs"/>
            </a:rPr>
            <a:t>今後も負担金の適正化を進めるとともに補助金の見直しを行い、経費の削減に努める。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38</xdr:row>
      <xdr:rowOff>3556</xdr:rowOff>
    </xdr:to>
    <xdr:cxnSp macro="">
      <xdr:nvCxnSpPr>
        <xdr:cNvPr id="307" name="直線コネクタ 306"/>
        <xdr:cNvCxnSpPr/>
      </xdr:nvCxnSpPr>
      <xdr:spPr>
        <a:xfrm flipV="1">
          <a:off x="15671800" y="63814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3556</xdr:rowOff>
    </xdr:to>
    <xdr:cxnSp macro="">
      <xdr:nvCxnSpPr>
        <xdr:cNvPr id="310" name="直線コネクタ 309"/>
        <xdr:cNvCxnSpPr/>
      </xdr:nvCxnSpPr>
      <xdr:spPr>
        <a:xfrm>
          <a:off x="14782800" y="6431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129286</xdr:rowOff>
    </xdr:to>
    <xdr:cxnSp macro="">
      <xdr:nvCxnSpPr>
        <xdr:cNvPr id="313" name="直線コネクタ 312"/>
        <xdr:cNvCxnSpPr/>
      </xdr:nvCxnSpPr>
      <xdr:spPr>
        <a:xfrm flipV="1">
          <a:off x="13893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17272</xdr:rowOff>
    </xdr:to>
    <xdr:cxnSp macro="">
      <xdr:nvCxnSpPr>
        <xdr:cNvPr id="316" name="直線コネクタ 315"/>
        <xdr:cNvCxnSpPr/>
      </xdr:nvCxnSpPr>
      <xdr:spPr>
        <a:xfrm flipV="1">
          <a:off x="13004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17" name="フローチャート: 判断 316"/>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18" name="テキスト ボックス 317"/>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6" name="楕円 32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7"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8" name="楕円 327"/>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9" name="テキスト ボックス 328"/>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0" name="楕円 329"/>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1" name="テキスト ボックス 330"/>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4" name="楕円 333"/>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5" name="テキスト ボックス 334"/>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主に平成</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年度債の元利償還が終了したことを理由として、</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ポイント減少した。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においても新庁舎建設事業が本格化するなど多額の起債の発行が見込まれており、普通交付税措置のある起債の活用などにより将来の財政的負担が大きくならないよう適切な地方債の発行・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146594</xdr:rowOff>
    </xdr:from>
    <xdr:to>
      <xdr:col>24</xdr:col>
      <xdr:colOff>25400</xdr:colOff>
      <xdr:row>75</xdr:row>
      <xdr:rowOff>20865</xdr:rowOff>
    </xdr:to>
    <xdr:cxnSp macro="">
      <xdr:nvCxnSpPr>
        <xdr:cNvPr id="370" name="直線コネクタ 369"/>
        <xdr:cNvCxnSpPr/>
      </xdr:nvCxnSpPr>
      <xdr:spPr>
        <a:xfrm flipV="1">
          <a:off x="3987800" y="1283389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20865</xdr:rowOff>
    </xdr:from>
    <xdr:to>
      <xdr:col>19</xdr:col>
      <xdr:colOff>187325</xdr:colOff>
      <xdr:row>75</xdr:row>
      <xdr:rowOff>46990</xdr:rowOff>
    </xdr:to>
    <xdr:cxnSp macro="">
      <xdr:nvCxnSpPr>
        <xdr:cNvPr id="373" name="直線コネクタ 372"/>
        <xdr:cNvCxnSpPr/>
      </xdr:nvCxnSpPr>
      <xdr:spPr>
        <a:xfrm flipV="1">
          <a:off x="3098800" y="12879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140063</xdr:rowOff>
    </xdr:from>
    <xdr:to>
      <xdr:col>15</xdr:col>
      <xdr:colOff>98425</xdr:colOff>
      <xdr:row>75</xdr:row>
      <xdr:rowOff>46990</xdr:rowOff>
    </xdr:to>
    <xdr:cxnSp macro="">
      <xdr:nvCxnSpPr>
        <xdr:cNvPr id="376" name="直線コネクタ 375"/>
        <xdr:cNvCxnSpPr/>
      </xdr:nvCxnSpPr>
      <xdr:spPr>
        <a:xfrm>
          <a:off x="2209800" y="12827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140063</xdr:rowOff>
    </xdr:from>
    <xdr:to>
      <xdr:col>11</xdr:col>
      <xdr:colOff>9525</xdr:colOff>
      <xdr:row>75</xdr:row>
      <xdr:rowOff>40459</xdr:rowOff>
    </xdr:to>
    <xdr:cxnSp macro="">
      <xdr:nvCxnSpPr>
        <xdr:cNvPr id="379" name="直線コネクタ 378"/>
        <xdr:cNvCxnSpPr/>
      </xdr:nvCxnSpPr>
      <xdr:spPr>
        <a:xfrm flipV="1">
          <a:off x="1320800" y="128273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0" name="フローチャート: 判断 379"/>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81" name="テキスト ボックス 380"/>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95794</xdr:rowOff>
    </xdr:from>
    <xdr:to>
      <xdr:col>24</xdr:col>
      <xdr:colOff>76200</xdr:colOff>
      <xdr:row>75</xdr:row>
      <xdr:rowOff>25944</xdr:rowOff>
    </xdr:to>
    <xdr:sp macro="" textlink="">
      <xdr:nvSpPr>
        <xdr:cNvPr id="389" name="楕円 388"/>
        <xdr:cNvSpPr/>
      </xdr:nvSpPr>
      <xdr:spPr>
        <a:xfrm>
          <a:off x="47752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112321</xdr:rowOff>
    </xdr:from>
    <xdr:ext cx="762000" cy="259045"/>
    <xdr:sp macro="" textlink="">
      <xdr:nvSpPr>
        <xdr:cNvPr id="390" name="公債費該当値テキスト"/>
        <xdr:cNvSpPr txBox="1"/>
      </xdr:nvSpPr>
      <xdr:spPr>
        <a:xfrm>
          <a:off x="4914900" y="1262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141515</xdr:rowOff>
    </xdr:from>
    <xdr:to>
      <xdr:col>20</xdr:col>
      <xdr:colOff>38100</xdr:colOff>
      <xdr:row>75</xdr:row>
      <xdr:rowOff>71665</xdr:rowOff>
    </xdr:to>
    <xdr:sp macro="" textlink="">
      <xdr:nvSpPr>
        <xdr:cNvPr id="391" name="楕円 390"/>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81842</xdr:rowOff>
    </xdr:from>
    <xdr:ext cx="736600" cy="259045"/>
    <xdr:sp macro="" textlink="">
      <xdr:nvSpPr>
        <xdr:cNvPr id="392" name="テキスト ボックス 391"/>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3" name="楕円 392"/>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4" name="テキスト ボックス 393"/>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89263</xdr:rowOff>
    </xdr:from>
    <xdr:to>
      <xdr:col>11</xdr:col>
      <xdr:colOff>60325</xdr:colOff>
      <xdr:row>75</xdr:row>
      <xdr:rowOff>19413</xdr:rowOff>
    </xdr:to>
    <xdr:sp macro="" textlink="">
      <xdr:nvSpPr>
        <xdr:cNvPr id="395" name="楕円 394"/>
        <xdr:cNvSpPr/>
      </xdr:nvSpPr>
      <xdr:spPr>
        <a:xfrm>
          <a:off x="2159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29590</xdr:rowOff>
    </xdr:from>
    <xdr:ext cx="762000" cy="259045"/>
    <xdr:sp macro="" textlink="">
      <xdr:nvSpPr>
        <xdr:cNvPr id="396" name="テキスト ボックス 395"/>
        <xdr:cNvSpPr txBox="1"/>
      </xdr:nvSpPr>
      <xdr:spPr>
        <a:xfrm>
          <a:off x="1828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161109</xdr:rowOff>
    </xdr:from>
    <xdr:to>
      <xdr:col>6</xdr:col>
      <xdr:colOff>171450</xdr:colOff>
      <xdr:row>75</xdr:row>
      <xdr:rowOff>91259</xdr:rowOff>
    </xdr:to>
    <xdr:sp macro="" textlink="">
      <xdr:nvSpPr>
        <xdr:cNvPr id="397" name="楕円 396"/>
        <xdr:cNvSpPr/>
      </xdr:nvSpPr>
      <xdr:spPr>
        <a:xfrm>
          <a:off x="1270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101436</xdr:rowOff>
    </xdr:from>
    <xdr:ext cx="762000" cy="259045"/>
    <xdr:sp macro="" textlink="">
      <xdr:nvSpPr>
        <xdr:cNvPr id="398" name="テキスト ボックス 397"/>
        <xdr:cNvSpPr txBox="1"/>
      </xdr:nvSpPr>
      <xdr:spPr>
        <a:xfrm>
          <a:off x="939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前年度に比べ</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ポイント上昇し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全国平均</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愛知県平均</a:t>
          </a:r>
          <a:r>
            <a:rPr lang="ja-JP" altLang="en-US" sz="1100">
              <a:solidFill>
                <a:schemeClr val="dk1"/>
              </a:solidFill>
              <a:effectLst/>
              <a:latin typeface="+mn-lt"/>
              <a:ea typeface="+mn-ea"/>
              <a:cs typeface="+mn-cs"/>
            </a:rPr>
            <a:t>・類似団体平均</a:t>
          </a:r>
          <a:r>
            <a:rPr lang="ja-JP" altLang="ja-JP" sz="1100">
              <a:solidFill>
                <a:schemeClr val="dk1"/>
              </a:solidFill>
              <a:effectLst/>
              <a:latin typeface="+mn-lt"/>
              <a:ea typeface="+mn-ea"/>
              <a:cs typeface="+mn-cs"/>
            </a:rPr>
            <a:t>を上回った。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新庁舎建設事業</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を控える中、第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次行政改革実施計画に基づく事務事業の見直しに取り組み、経常経費の節減を徹底するとともに、市税の収納率の向上や湾岸部への企業誘致など、自主財源の確保に努める。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76708</xdr:rowOff>
    </xdr:to>
    <xdr:cxnSp macro="">
      <xdr:nvCxnSpPr>
        <xdr:cNvPr id="429" name="直線コネクタ 428"/>
        <xdr:cNvCxnSpPr/>
      </xdr:nvCxnSpPr>
      <xdr:spPr>
        <a:xfrm>
          <a:off x="15671800" y="1331264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110998</xdr:rowOff>
    </xdr:to>
    <xdr:cxnSp macro="">
      <xdr:nvCxnSpPr>
        <xdr:cNvPr id="432" name="直線コネクタ 431"/>
        <xdr:cNvCxnSpPr/>
      </xdr:nvCxnSpPr>
      <xdr:spPr>
        <a:xfrm>
          <a:off x="14782800" y="13184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154432</xdr:rowOff>
    </xdr:to>
    <xdr:cxnSp macro="">
      <xdr:nvCxnSpPr>
        <xdr:cNvPr id="435" name="直線コネクタ 434"/>
        <xdr:cNvCxnSpPr/>
      </xdr:nvCxnSpPr>
      <xdr:spPr>
        <a:xfrm>
          <a:off x="13893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163576</xdr:rowOff>
    </xdr:to>
    <xdr:cxnSp macro="">
      <xdr:nvCxnSpPr>
        <xdr:cNvPr id="438" name="直線コネクタ 437"/>
        <xdr:cNvCxnSpPr/>
      </xdr:nvCxnSpPr>
      <xdr:spPr>
        <a:xfrm flipV="1">
          <a:off x="13004800" y="13134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39" name="フローチャート: 判断 438"/>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40" name="テキスト ボックス 439"/>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8" name="楕円 447"/>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9"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0" name="楕円 449"/>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51" name="テキスト ボックス 450"/>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2" name="楕円 451"/>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3" name="テキスト ボックス 452"/>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5" name="テキスト ボックス 454"/>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6" name="楕円 455"/>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7" name="テキスト ボックス 456"/>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31342</xdr:rowOff>
    </xdr:from>
    <xdr:to>
      <xdr:col>29</xdr:col>
      <xdr:colOff>127000</xdr:colOff>
      <xdr:row>17</xdr:row>
      <xdr:rowOff>37187</xdr:rowOff>
    </xdr:to>
    <xdr:cxnSp macro="">
      <xdr:nvCxnSpPr>
        <xdr:cNvPr id="52" name="直線コネクタ 51"/>
        <xdr:cNvCxnSpPr/>
      </xdr:nvCxnSpPr>
      <xdr:spPr bwMode="auto">
        <a:xfrm flipV="1">
          <a:off x="5003800" y="2993617"/>
          <a:ext cx="6477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37187</xdr:rowOff>
    </xdr:from>
    <xdr:to>
      <xdr:col>26</xdr:col>
      <xdr:colOff>50800</xdr:colOff>
      <xdr:row>17</xdr:row>
      <xdr:rowOff>64015</xdr:rowOff>
    </xdr:to>
    <xdr:cxnSp macro="">
      <xdr:nvCxnSpPr>
        <xdr:cNvPr id="55" name="直線コネクタ 54"/>
        <xdr:cNvCxnSpPr/>
      </xdr:nvCxnSpPr>
      <xdr:spPr bwMode="auto">
        <a:xfrm flipV="1">
          <a:off x="4305300" y="2999462"/>
          <a:ext cx="698500" cy="2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59688</xdr:rowOff>
    </xdr:from>
    <xdr:to>
      <xdr:col>22</xdr:col>
      <xdr:colOff>114300</xdr:colOff>
      <xdr:row>17</xdr:row>
      <xdr:rowOff>64015</xdr:rowOff>
    </xdr:to>
    <xdr:cxnSp macro="">
      <xdr:nvCxnSpPr>
        <xdr:cNvPr id="58" name="直線コネクタ 57"/>
        <xdr:cNvCxnSpPr/>
      </xdr:nvCxnSpPr>
      <xdr:spPr bwMode="auto">
        <a:xfrm>
          <a:off x="3606800" y="3021963"/>
          <a:ext cx="698500" cy="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59688</xdr:rowOff>
    </xdr:from>
    <xdr:to>
      <xdr:col>18</xdr:col>
      <xdr:colOff>177800</xdr:colOff>
      <xdr:row>17</xdr:row>
      <xdr:rowOff>90517</xdr:rowOff>
    </xdr:to>
    <xdr:cxnSp macro="">
      <xdr:nvCxnSpPr>
        <xdr:cNvPr id="61" name="直線コネクタ 60"/>
        <xdr:cNvCxnSpPr/>
      </xdr:nvCxnSpPr>
      <xdr:spPr bwMode="auto">
        <a:xfrm flipV="1">
          <a:off x="2908300" y="3021963"/>
          <a:ext cx="698500" cy="30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101243</xdr:rowOff>
    </xdr:from>
    <xdr:to>
      <xdr:col>19</xdr:col>
      <xdr:colOff>38100</xdr:colOff>
      <xdr:row>15</xdr:row>
      <xdr:rowOff>31393</xdr:rowOff>
    </xdr:to>
    <xdr:sp macro="" textlink="">
      <xdr:nvSpPr>
        <xdr:cNvPr id="62" name="フローチャート: 判断 61"/>
        <xdr:cNvSpPr/>
      </xdr:nvSpPr>
      <xdr:spPr bwMode="auto">
        <a:xfrm>
          <a:off x="35560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41570</xdr:rowOff>
    </xdr:from>
    <xdr:ext cx="762000" cy="259045"/>
    <xdr:sp macro="" textlink="">
      <xdr:nvSpPr>
        <xdr:cNvPr id="63" name="テキスト ボックス 62"/>
        <xdr:cNvSpPr txBox="1"/>
      </xdr:nvSpPr>
      <xdr:spPr>
        <a:xfrm>
          <a:off x="32258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151992</xdr:rowOff>
    </xdr:from>
    <xdr:to>
      <xdr:col>29</xdr:col>
      <xdr:colOff>177800</xdr:colOff>
      <xdr:row>17</xdr:row>
      <xdr:rowOff>82142</xdr:rowOff>
    </xdr:to>
    <xdr:sp macro="" textlink="">
      <xdr:nvSpPr>
        <xdr:cNvPr id="71" name="楕円 70"/>
        <xdr:cNvSpPr/>
      </xdr:nvSpPr>
      <xdr:spPr bwMode="auto">
        <a:xfrm>
          <a:off x="5600700" y="294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124069</xdr:rowOff>
    </xdr:from>
    <xdr:ext cx="762000" cy="259045"/>
    <xdr:sp macro="" textlink="">
      <xdr:nvSpPr>
        <xdr:cNvPr id="72" name="人口1人当たり決算額の推移該当値テキスト130"/>
        <xdr:cNvSpPr txBox="1"/>
      </xdr:nvSpPr>
      <xdr:spPr>
        <a:xfrm>
          <a:off x="5740400" y="291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157837</xdr:rowOff>
    </xdr:from>
    <xdr:to>
      <xdr:col>26</xdr:col>
      <xdr:colOff>101600</xdr:colOff>
      <xdr:row>17</xdr:row>
      <xdr:rowOff>87987</xdr:rowOff>
    </xdr:to>
    <xdr:sp macro="" textlink="">
      <xdr:nvSpPr>
        <xdr:cNvPr id="73" name="楕円 72"/>
        <xdr:cNvSpPr/>
      </xdr:nvSpPr>
      <xdr:spPr bwMode="auto">
        <a:xfrm>
          <a:off x="4953000" y="294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72764</xdr:rowOff>
    </xdr:from>
    <xdr:ext cx="736600" cy="259045"/>
    <xdr:sp macro="" textlink="">
      <xdr:nvSpPr>
        <xdr:cNvPr id="74" name="テキスト ボックス 73"/>
        <xdr:cNvSpPr txBox="1"/>
      </xdr:nvSpPr>
      <xdr:spPr>
        <a:xfrm>
          <a:off x="4622800" y="303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13215</xdr:rowOff>
    </xdr:from>
    <xdr:to>
      <xdr:col>22</xdr:col>
      <xdr:colOff>165100</xdr:colOff>
      <xdr:row>17</xdr:row>
      <xdr:rowOff>114815</xdr:rowOff>
    </xdr:to>
    <xdr:sp macro="" textlink="">
      <xdr:nvSpPr>
        <xdr:cNvPr id="75" name="楕円 74"/>
        <xdr:cNvSpPr/>
      </xdr:nvSpPr>
      <xdr:spPr bwMode="auto">
        <a:xfrm>
          <a:off x="4254500" y="297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99592</xdr:rowOff>
    </xdr:from>
    <xdr:ext cx="762000" cy="259045"/>
    <xdr:sp macro="" textlink="">
      <xdr:nvSpPr>
        <xdr:cNvPr id="76" name="テキスト ボックス 75"/>
        <xdr:cNvSpPr txBox="1"/>
      </xdr:nvSpPr>
      <xdr:spPr>
        <a:xfrm>
          <a:off x="3924300" y="306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8888</xdr:rowOff>
    </xdr:from>
    <xdr:to>
      <xdr:col>19</xdr:col>
      <xdr:colOff>38100</xdr:colOff>
      <xdr:row>17</xdr:row>
      <xdr:rowOff>110488</xdr:rowOff>
    </xdr:to>
    <xdr:sp macro="" textlink="">
      <xdr:nvSpPr>
        <xdr:cNvPr id="77" name="楕円 76"/>
        <xdr:cNvSpPr/>
      </xdr:nvSpPr>
      <xdr:spPr bwMode="auto">
        <a:xfrm>
          <a:off x="3556000" y="297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95265</xdr:rowOff>
    </xdr:from>
    <xdr:ext cx="762000" cy="259045"/>
    <xdr:sp macro="" textlink="">
      <xdr:nvSpPr>
        <xdr:cNvPr id="78" name="テキスト ボックス 77"/>
        <xdr:cNvSpPr txBox="1"/>
      </xdr:nvSpPr>
      <xdr:spPr>
        <a:xfrm>
          <a:off x="3225800" y="305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39717</xdr:rowOff>
    </xdr:from>
    <xdr:to>
      <xdr:col>15</xdr:col>
      <xdr:colOff>101600</xdr:colOff>
      <xdr:row>17</xdr:row>
      <xdr:rowOff>141317</xdr:rowOff>
    </xdr:to>
    <xdr:sp macro="" textlink="">
      <xdr:nvSpPr>
        <xdr:cNvPr id="79" name="楕円 78"/>
        <xdr:cNvSpPr/>
      </xdr:nvSpPr>
      <xdr:spPr bwMode="auto">
        <a:xfrm>
          <a:off x="2857500" y="300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126094</xdr:rowOff>
    </xdr:from>
    <xdr:ext cx="762000" cy="259045"/>
    <xdr:sp macro="" textlink="">
      <xdr:nvSpPr>
        <xdr:cNvPr id="80" name="テキスト ボックス 79"/>
        <xdr:cNvSpPr txBox="1"/>
      </xdr:nvSpPr>
      <xdr:spPr>
        <a:xfrm>
          <a:off x="2527300" y="308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67368</xdr:rowOff>
    </xdr:from>
    <xdr:to>
      <xdr:col>29</xdr:col>
      <xdr:colOff>127000</xdr:colOff>
      <xdr:row>37</xdr:row>
      <xdr:rowOff>101723</xdr:rowOff>
    </xdr:to>
    <xdr:cxnSp macro="">
      <xdr:nvCxnSpPr>
        <xdr:cNvPr id="116" name="直線コネクタ 115"/>
        <xdr:cNvCxnSpPr/>
      </xdr:nvCxnSpPr>
      <xdr:spPr bwMode="auto">
        <a:xfrm>
          <a:off x="5003800" y="7192068"/>
          <a:ext cx="6477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26579</xdr:rowOff>
    </xdr:from>
    <xdr:to>
      <xdr:col>26</xdr:col>
      <xdr:colOff>50800</xdr:colOff>
      <xdr:row>37</xdr:row>
      <xdr:rowOff>67368</xdr:rowOff>
    </xdr:to>
    <xdr:cxnSp macro="">
      <xdr:nvCxnSpPr>
        <xdr:cNvPr id="119" name="直線コネクタ 118"/>
        <xdr:cNvCxnSpPr/>
      </xdr:nvCxnSpPr>
      <xdr:spPr bwMode="auto">
        <a:xfrm>
          <a:off x="4305300" y="7151279"/>
          <a:ext cx="698500" cy="40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26579</xdr:rowOff>
    </xdr:from>
    <xdr:to>
      <xdr:col>22</xdr:col>
      <xdr:colOff>114300</xdr:colOff>
      <xdr:row>37</xdr:row>
      <xdr:rowOff>64527</xdr:rowOff>
    </xdr:to>
    <xdr:cxnSp macro="">
      <xdr:nvCxnSpPr>
        <xdr:cNvPr id="122" name="直線コネクタ 121"/>
        <xdr:cNvCxnSpPr/>
      </xdr:nvCxnSpPr>
      <xdr:spPr bwMode="auto">
        <a:xfrm flipV="1">
          <a:off x="3606800" y="7151279"/>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64527</xdr:rowOff>
    </xdr:from>
    <xdr:to>
      <xdr:col>18</xdr:col>
      <xdr:colOff>177800</xdr:colOff>
      <xdr:row>37</xdr:row>
      <xdr:rowOff>76284</xdr:rowOff>
    </xdr:to>
    <xdr:cxnSp macro="">
      <xdr:nvCxnSpPr>
        <xdr:cNvPr id="125" name="直線コネクタ 124"/>
        <xdr:cNvCxnSpPr/>
      </xdr:nvCxnSpPr>
      <xdr:spPr bwMode="auto">
        <a:xfrm flipV="1">
          <a:off x="2908300" y="7189227"/>
          <a:ext cx="6985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63039</xdr:rowOff>
    </xdr:from>
    <xdr:to>
      <xdr:col>19</xdr:col>
      <xdr:colOff>38100</xdr:colOff>
      <xdr:row>35</xdr:row>
      <xdr:rowOff>164639</xdr:rowOff>
    </xdr:to>
    <xdr:sp macro="" textlink="">
      <xdr:nvSpPr>
        <xdr:cNvPr id="126" name="フローチャート: 判断 125"/>
        <xdr:cNvSpPr/>
      </xdr:nvSpPr>
      <xdr:spPr bwMode="auto">
        <a:xfrm>
          <a:off x="35560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174816</xdr:rowOff>
    </xdr:from>
    <xdr:ext cx="762000" cy="259045"/>
    <xdr:sp macro="" textlink="">
      <xdr:nvSpPr>
        <xdr:cNvPr id="127" name="テキスト ボックス 126"/>
        <xdr:cNvSpPr txBox="1"/>
      </xdr:nvSpPr>
      <xdr:spPr>
        <a:xfrm>
          <a:off x="32258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50923</xdr:rowOff>
    </xdr:from>
    <xdr:to>
      <xdr:col>29</xdr:col>
      <xdr:colOff>177800</xdr:colOff>
      <xdr:row>37</xdr:row>
      <xdr:rowOff>152523</xdr:rowOff>
    </xdr:to>
    <xdr:sp macro="" textlink="">
      <xdr:nvSpPr>
        <xdr:cNvPr id="135" name="楕円 134"/>
        <xdr:cNvSpPr/>
      </xdr:nvSpPr>
      <xdr:spPr bwMode="auto">
        <a:xfrm>
          <a:off x="5600700" y="717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23000</xdr:rowOff>
    </xdr:from>
    <xdr:ext cx="762000" cy="259045"/>
    <xdr:sp macro="" textlink="">
      <xdr:nvSpPr>
        <xdr:cNvPr id="136" name="人口1人当たり決算額の推移該当値テキスト445"/>
        <xdr:cNvSpPr txBox="1"/>
      </xdr:nvSpPr>
      <xdr:spPr>
        <a:xfrm>
          <a:off x="5740400" y="714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16568</xdr:rowOff>
    </xdr:from>
    <xdr:to>
      <xdr:col>26</xdr:col>
      <xdr:colOff>101600</xdr:colOff>
      <xdr:row>37</xdr:row>
      <xdr:rowOff>118168</xdr:rowOff>
    </xdr:to>
    <xdr:sp macro="" textlink="">
      <xdr:nvSpPr>
        <xdr:cNvPr id="137" name="楕円 136"/>
        <xdr:cNvSpPr/>
      </xdr:nvSpPr>
      <xdr:spPr bwMode="auto">
        <a:xfrm>
          <a:off x="4953000" y="714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102945</xdr:rowOff>
    </xdr:from>
    <xdr:ext cx="736600" cy="259045"/>
    <xdr:sp macro="" textlink="">
      <xdr:nvSpPr>
        <xdr:cNvPr id="138" name="テキスト ボックス 137"/>
        <xdr:cNvSpPr txBox="1"/>
      </xdr:nvSpPr>
      <xdr:spPr>
        <a:xfrm>
          <a:off x="4622800" y="722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147229</xdr:rowOff>
    </xdr:from>
    <xdr:to>
      <xdr:col>22</xdr:col>
      <xdr:colOff>165100</xdr:colOff>
      <xdr:row>37</xdr:row>
      <xdr:rowOff>77379</xdr:rowOff>
    </xdr:to>
    <xdr:sp macro="" textlink="">
      <xdr:nvSpPr>
        <xdr:cNvPr id="139" name="楕円 138"/>
        <xdr:cNvSpPr/>
      </xdr:nvSpPr>
      <xdr:spPr bwMode="auto">
        <a:xfrm>
          <a:off x="4254500" y="7100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62156</xdr:rowOff>
    </xdr:from>
    <xdr:ext cx="762000" cy="259045"/>
    <xdr:sp macro="" textlink="">
      <xdr:nvSpPr>
        <xdr:cNvPr id="140" name="テキスト ボックス 139"/>
        <xdr:cNvSpPr txBox="1"/>
      </xdr:nvSpPr>
      <xdr:spPr>
        <a:xfrm>
          <a:off x="3924300" y="718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13727</xdr:rowOff>
    </xdr:from>
    <xdr:to>
      <xdr:col>19</xdr:col>
      <xdr:colOff>38100</xdr:colOff>
      <xdr:row>37</xdr:row>
      <xdr:rowOff>115327</xdr:rowOff>
    </xdr:to>
    <xdr:sp macro="" textlink="">
      <xdr:nvSpPr>
        <xdr:cNvPr id="141" name="楕円 140"/>
        <xdr:cNvSpPr/>
      </xdr:nvSpPr>
      <xdr:spPr bwMode="auto">
        <a:xfrm>
          <a:off x="3556000" y="713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100104</xdr:rowOff>
    </xdr:from>
    <xdr:ext cx="762000" cy="259045"/>
    <xdr:sp macro="" textlink="">
      <xdr:nvSpPr>
        <xdr:cNvPr id="142" name="テキスト ボックス 141"/>
        <xdr:cNvSpPr txBox="1"/>
      </xdr:nvSpPr>
      <xdr:spPr>
        <a:xfrm>
          <a:off x="3225800" y="722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25484</xdr:rowOff>
    </xdr:from>
    <xdr:to>
      <xdr:col>15</xdr:col>
      <xdr:colOff>101600</xdr:colOff>
      <xdr:row>37</xdr:row>
      <xdr:rowOff>127084</xdr:rowOff>
    </xdr:to>
    <xdr:sp macro="" textlink="">
      <xdr:nvSpPr>
        <xdr:cNvPr id="143" name="楕円 142"/>
        <xdr:cNvSpPr/>
      </xdr:nvSpPr>
      <xdr:spPr bwMode="auto">
        <a:xfrm>
          <a:off x="2857500" y="715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111861</xdr:rowOff>
    </xdr:from>
    <xdr:ext cx="762000" cy="259045"/>
    <xdr:sp macro="" textlink="">
      <xdr:nvSpPr>
        <xdr:cNvPr id="144" name="テキスト ボックス 143"/>
        <xdr:cNvSpPr txBox="1"/>
      </xdr:nvSpPr>
      <xdr:spPr>
        <a:xfrm>
          <a:off x="2527300" y="723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61576</xdr:rowOff>
    </xdr:from>
    <xdr:to>
      <xdr:col>24</xdr:col>
      <xdr:colOff>63500</xdr:colOff>
      <xdr:row>37</xdr:row>
      <xdr:rowOff>74987</xdr:rowOff>
    </xdr:to>
    <xdr:cxnSp macro="">
      <xdr:nvCxnSpPr>
        <xdr:cNvPr id="61" name="直線コネクタ 60"/>
        <xdr:cNvCxnSpPr/>
      </xdr:nvCxnSpPr>
      <xdr:spPr>
        <a:xfrm>
          <a:off x="3797300" y="6405226"/>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61576</xdr:rowOff>
    </xdr:from>
    <xdr:to>
      <xdr:col>19</xdr:col>
      <xdr:colOff>177800</xdr:colOff>
      <xdr:row>37</xdr:row>
      <xdr:rowOff>90627</xdr:rowOff>
    </xdr:to>
    <xdr:cxnSp macro="">
      <xdr:nvCxnSpPr>
        <xdr:cNvPr id="64" name="直線コネクタ 63"/>
        <xdr:cNvCxnSpPr/>
      </xdr:nvCxnSpPr>
      <xdr:spPr>
        <a:xfrm flipV="1">
          <a:off x="2908300" y="6405226"/>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90627</xdr:rowOff>
    </xdr:from>
    <xdr:to>
      <xdr:col>15</xdr:col>
      <xdr:colOff>50800</xdr:colOff>
      <xdr:row>37</xdr:row>
      <xdr:rowOff>91656</xdr:rowOff>
    </xdr:to>
    <xdr:cxnSp macro="">
      <xdr:nvCxnSpPr>
        <xdr:cNvPr id="67" name="直線コネクタ 66"/>
        <xdr:cNvCxnSpPr/>
      </xdr:nvCxnSpPr>
      <xdr:spPr>
        <a:xfrm flipV="1">
          <a:off x="2019300" y="643427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85560</xdr:rowOff>
    </xdr:from>
    <xdr:to>
      <xdr:col>10</xdr:col>
      <xdr:colOff>114300</xdr:colOff>
      <xdr:row>37</xdr:row>
      <xdr:rowOff>91656</xdr:rowOff>
    </xdr:to>
    <xdr:cxnSp macro="">
      <xdr:nvCxnSpPr>
        <xdr:cNvPr id="70" name="直線コネクタ 69"/>
        <xdr:cNvCxnSpPr/>
      </xdr:nvCxnSpPr>
      <xdr:spPr>
        <a:xfrm>
          <a:off x="1130300" y="642921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96939</xdr:rowOff>
    </xdr:from>
    <xdr:to>
      <xdr:col>10</xdr:col>
      <xdr:colOff>165100</xdr:colOff>
      <xdr:row>34</xdr:row>
      <xdr:rowOff>27089</xdr:rowOff>
    </xdr:to>
    <xdr:sp macro="" textlink="">
      <xdr:nvSpPr>
        <xdr:cNvPr id="71" name="フローチャート: 判断 70"/>
        <xdr:cNvSpPr/>
      </xdr:nvSpPr>
      <xdr:spPr>
        <a:xfrm>
          <a:off x="1968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43616</xdr:rowOff>
    </xdr:from>
    <xdr:ext cx="534377" cy="259045"/>
    <xdr:sp macro="" textlink="">
      <xdr:nvSpPr>
        <xdr:cNvPr id="72" name="テキスト ボックス 71"/>
        <xdr:cNvSpPr txBox="1"/>
      </xdr:nvSpPr>
      <xdr:spPr>
        <a:xfrm>
          <a:off x="1752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24187</xdr:rowOff>
    </xdr:from>
    <xdr:to>
      <xdr:col>24</xdr:col>
      <xdr:colOff>114300</xdr:colOff>
      <xdr:row>37</xdr:row>
      <xdr:rowOff>125787</xdr:rowOff>
    </xdr:to>
    <xdr:sp macro="" textlink="">
      <xdr:nvSpPr>
        <xdr:cNvPr id="80" name="楕円 79"/>
        <xdr:cNvSpPr/>
      </xdr:nvSpPr>
      <xdr:spPr>
        <a:xfrm>
          <a:off x="4584700" y="63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2614</xdr:rowOff>
    </xdr:from>
    <xdr:ext cx="534377" cy="259045"/>
    <xdr:sp macro="" textlink="">
      <xdr:nvSpPr>
        <xdr:cNvPr id="81" name="人件費該当値テキスト"/>
        <xdr:cNvSpPr txBox="1"/>
      </xdr:nvSpPr>
      <xdr:spPr>
        <a:xfrm>
          <a:off x="4686300" y="63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10776</xdr:rowOff>
    </xdr:from>
    <xdr:to>
      <xdr:col>20</xdr:col>
      <xdr:colOff>38100</xdr:colOff>
      <xdr:row>37</xdr:row>
      <xdr:rowOff>112376</xdr:rowOff>
    </xdr:to>
    <xdr:sp macro="" textlink="">
      <xdr:nvSpPr>
        <xdr:cNvPr id="82" name="楕円 81"/>
        <xdr:cNvSpPr/>
      </xdr:nvSpPr>
      <xdr:spPr>
        <a:xfrm>
          <a:off x="3746500" y="63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103503</xdr:rowOff>
    </xdr:from>
    <xdr:ext cx="534377" cy="259045"/>
    <xdr:sp macro="" textlink="">
      <xdr:nvSpPr>
        <xdr:cNvPr id="83" name="テキスト ボックス 82"/>
        <xdr:cNvSpPr txBox="1"/>
      </xdr:nvSpPr>
      <xdr:spPr>
        <a:xfrm>
          <a:off x="3530111" y="6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39827</xdr:rowOff>
    </xdr:from>
    <xdr:to>
      <xdr:col>15</xdr:col>
      <xdr:colOff>101600</xdr:colOff>
      <xdr:row>37</xdr:row>
      <xdr:rowOff>141427</xdr:rowOff>
    </xdr:to>
    <xdr:sp macro="" textlink="">
      <xdr:nvSpPr>
        <xdr:cNvPr id="84" name="楕円 83"/>
        <xdr:cNvSpPr/>
      </xdr:nvSpPr>
      <xdr:spPr>
        <a:xfrm>
          <a:off x="2857500" y="63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132554</xdr:rowOff>
    </xdr:from>
    <xdr:ext cx="534377" cy="259045"/>
    <xdr:sp macro="" textlink="">
      <xdr:nvSpPr>
        <xdr:cNvPr id="85" name="テキスト ボックス 84"/>
        <xdr:cNvSpPr txBox="1"/>
      </xdr:nvSpPr>
      <xdr:spPr>
        <a:xfrm>
          <a:off x="2641111" y="64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40856</xdr:rowOff>
    </xdr:from>
    <xdr:to>
      <xdr:col>10</xdr:col>
      <xdr:colOff>165100</xdr:colOff>
      <xdr:row>37</xdr:row>
      <xdr:rowOff>142456</xdr:rowOff>
    </xdr:to>
    <xdr:sp macro="" textlink="">
      <xdr:nvSpPr>
        <xdr:cNvPr id="86" name="楕円 85"/>
        <xdr:cNvSpPr/>
      </xdr:nvSpPr>
      <xdr:spPr>
        <a:xfrm>
          <a:off x="1968500" y="63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133583</xdr:rowOff>
    </xdr:from>
    <xdr:ext cx="534377" cy="259045"/>
    <xdr:sp macro="" textlink="">
      <xdr:nvSpPr>
        <xdr:cNvPr id="87" name="テキスト ボックス 86"/>
        <xdr:cNvSpPr txBox="1"/>
      </xdr:nvSpPr>
      <xdr:spPr>
        <a:xfrm>
          <a:off x="1752111" y="647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34760</xdr:rowOff>
    </xdr:from>
    <xdr:to>
      <xdr:col>6</xdr:col>
      <xdr:colOff>38100</xdr:colOff>
      <xdr:row>37</xdr:row>
      <xdr:rowOff>136360</xdr:rowOff>
    </xdr:to>
    <xdr:sp macro="" textlink="">
      <xdr:nvSpPr>
        <xdr:cNvPr id="88" name="楕円 87"/>
        <xdr:cNvSpPr/>
      </xdr:nvSpPr>
      <xdr:spPr>
        <a:xfrm>
          <a:off x="1079500" y="63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127487</xdr:rowOff>
    </xdr:from>
    <xdr:ext cx="534377" cy="259045"/>
    <xdr:sp macro="" textlink="">
      <xdr:nvSpPr>
        <xdr:cNvPr id="89" name="テキスト ボックス 88"/>
        <xdr:cNvSpPr txBox="1"/>
      </xdr:nvSpPr>
      <xdr:spPr>
        <a:xfrm>
          <a:off x="863111" y="64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132787</xdr:rowOff>
    </xdr:from>
    <xdr:to>
      <xdr:col>24</xdr:col>
      <xdr:colOff>63500</xdr:colOff>
      <xdr:row>58</xdr:row>
      <xdr:rowOff>134177</xdr:rowOff>
    </xdr:to>
    <xdr:cxnSp macro="">
      <xdr:nvCxnSpPr>
        <xdr:cNvPr id="117" name="直線コネクタ 116"/>
        <xdr:cNvCxnSpPr/>
      </xdr:nvCxnSpPr>
      <xdr:spPr>
        <a:xfrm>
          <a:off x="3797300" y="10076887"/>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124347</xdr:rowOff>
    </xdr:from>
    <xdr:to>
      <xdr:col>19</xdr:col>
      <xdr:colOff>177800</xdr:colOff>
      <xdr:row>58</xdr:row>
      <xdr:rowOff>132787</xdr:rowOff>
    </xdr:to>
    <xdr:cxnSp macro="">
      <xdr:nvCxnSpPr>
        <xdr:cNvPr id="120" name="直線コネクタ 119"/>
        <xdr:cNvCxnSpPr/>
      </xdr:nvCxnSpPr>
      <xdr:spPr>
        <a:xfrm>
          <a:off x="2908300" y="10068447"/>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124347</xdr:rowOff>
    </xdr:from>
    <xdr:to>
      <xdr:col>15</xdr:col>
      <xdr:colOff>50800</xdr:colOff>
      <xdr:row>58</xdr:row>
      <xdr:rowOff>145964</xdr:rowOff>
    </xdr:to>
    <xdr:cxnSp macro="">
      <xdr:nvCxnSpPr>
        <xdr:cNvPr id="123" name="直線コネクタ 122"/>
        <xdr:cNvCxnSpPr/>
      </xdr:nvCxnSpPr>
      <xdr:spPr>
        <a:xfrm flipV="1">
          <a:off x="2019300" y="10068447"/>
          <a:ext cx="889000" cy="2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145964</xdr:rowOff>
    </xdr:from>
    <xdr:to>
      <xdr:col>10</xdr:col>
      <xdr:colOff>114300</xdr:colOff>
      <xdr:row>58</xdr:row>
      <xdr:rowOff>155089</xdr:rowOff>
    </xdr:to>
    <xdr:cxnSp macro="">
      <xdr:nvCxnSpPr>
        <xdr:cNvPr id="126" name="直線コネクタ 125"/>
        <xdr:cNvCxnSpPr/>
      </xdr:nvCxnSpPr>
      <xdr:spPr>
        <a:xfrm flipV="1">
          <a:off x="1130300" y="10090064"/>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83377</xdr:rowOff>
    </xdr:from>
    <xdr:to>
      <xdr:col>24</xdr:col>
      <xdr:colOff>114300</xdr:colOff>
      <xdr:row>59</xdr:row>
      <xdr:rowOff>13527</xdr:rowOff>
    </xdr:to>
    <xdr:sp macro="" textlink="">
      <xdr:nvSpPr>
        <xdr:cNvPr id="136" name="楕円 135"/>
        <xdr:cNvSpPr/>
      </xdr:nvSpPr>
      <xdr:spPr>
        <a:xfrm>
          <a:off x="4584700" y="100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169754</xdr:rowOff>
    </xdr:from>
    <xdr:ext cx="534377" cy="259045"/>
    <xdr:sp macro="" textlink="">
      <xdr:nvSpPr>
        <xdr:cNvPr id="137" name="物件費該当値テキスト"/>
        <xdr:cNvSpPr txBox="1"/>
      </xdr:nvSpPr>
      <xdr:spPr>
        <a:xfrm>
          <a:off x="4686300" y="9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81987</xdr:rowOff>
    </xdr:from>
    <xdr:to>
      <xdr:col>20</xdr:col>
      <xdr:colOff>38100</xdr:colOff>
      <xdr:row>59</xdr:row>
      <xdr:rowOff>12137</xdr:rowOff>
    </xdr:to>
    <xdr:sp macro="" textlink="">
      <xdr:nvSpPr>
        <xdr:cNvPr id="138" name="楕円 137"/>
        <xdr:cNvSpPr/>
      </xdr:nvSpPr>
      <xdr:spPr>
        <a:xfrm>
          <a:off x="3746500" y="1002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3264</xdr:rowOff>
    </xdr:from>
    <xdr:ext cx="534377" cy="259045"/>
    <xdr:sp macro="" textlink="">
      <xdr:nvSpPr>
        <xdr:cNvPr id="139" name="テキスト ボックス 138"/>
        <xdr:cNvSpPr txBox="1"/>
      </xdr:nvSpPr>
      <xdr:spPr>
        <a:xfrm>
          <a:off x="3530111" y="101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73547</xdr:rowOff>
    </xdr:from>
    <xdr:to>
      <xdr:col>15</xdr:col>
      <xdr:colOff>101600</xdr:colOff>
      <xdr:row>59</xdr:row>
      <xdr:rowOff>3697</xdr:rowOff>
    </xdr:to>
    <xdr:sp macro="" textlink="">
      <xdr:nvSpPr>
        <xdr:cNvPr id="140" name="楕円 139"/>
        <xdr:cNvSpPr/>
      </xdr:nvSpPr>
      <xdr:spPr>
        <a:xfrm>
          <a:off x="2857500" y="100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166274</xdr:rowOff>
    </xdr:from>
    <xdr:ext cx="534377" cy="259045"/>
    <xdr:sp macro="" textlink="">
      <xdr:nvSpPr>
        <xdr:cNvPr id="141" name="テキスト ボックス 140"/>
        <xdr:cNvSpPr txBox="1"/>
      </xdr:nvSpPr>
      <xdr:spPr>
        <a:xfrm>
          <a:off x="2641111" y="101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95164</xdr:rowOff>
    </xdr:from>
    <xdr:to>
      <xdr:col>10</xdr:col>
      <xdr:colOff>165100</xdr:colOff>
      <xdr:row>59</xdr:row>
      <xdr:rowOff>25314</xdr:rowOff>
    </xdr:to>
    <xdr:sp macro="" textlink="">
      <xdr:nvSpPr>
        <xdr:cNvPr id="142" name="楕円 141"/>
        <xdr:cNvSpPr/>
      </xdr:nvSpPr>
      <xdr:spPr>
        <a:xfrm>
          <a:off x="1968500" y="100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16441</xdr:rowOff>
    </xdr:from>
    <xdr:ext cx="534377" cy="259045"/>
    <xdr:sp macro="" textlink="">
      <xdr:nvSpPr>
        <xdr:cNvPr id="143" name="テキスト ボックス 142"/>
        <xdr:cNvSpPr txBox="1"/>
      </xdr:nvSpPr>
      <xdr:spPr>
        <a:xfrm>
          <a:off x="1752111" y="1013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104289</xdr:rowOff>
    </xdr:from>
    <xdr:to>
      <xdr:col>6</xdr:col>
      <xdr:colOff>38100</xdr:colOff>
      <xdr:row>59</xdr:row>
      <xdr:rowOff>34439</xdr:rowOff>
    </xdr:to>
    <xdr:sp macro="" textlink="">
      <xdr:nvSpPr>
        <xdr:cNvPr id="144" name="楕円 143"/>
        <xdr:cNvSpPr/>
      </xdr:nvSpPr>
      <xdr:spPr>
        <a:xfrm>
          <a:off x="1079500" y="100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25566</xdr:rowOff>
    </xdr:from>
    <xdr:ext cx="534377" cy="259045"/>
    <xdr:sp macro="" textlink="">
      <xdr:nvSpPr>
        <xdr:cNvPr id="145" name="テキスト ボックス 144"/>
        <xdr:cNvSpPr txBox="1"/>
      </xdr:nvSpPr>
      <xdr:spPr>
        <a:xfrm>
          <a:off x="863111" y="101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81700</xdr:rowOff>
    </xdr:from>
    <xdr:to>
      <xdr:col>24</xdr:col>
      <xdr:colOff>63500</xdr:colOff>
      <xdr:row>79</xdr:row>
      <xdr:rowOff>15374</xdr:rowOff>
    </xdr:to>
    <xdr:cxnSp macro="">
      <xdr:nvCxnSpPr>
        <xdr:cNvPr id="176" name="直線コネクタ 175"/>
        <xdr:cNvCxnSpPr/>
      </xdr:nvCxnSpPr>
      <xdr:spPr>
        <a:xfrm flipV="1">
          <a:off x="3797300" y="13454800"/>
          <a:ext cx="838200" cy="1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14297</xdr:rowOff>
    </xdr:from>
    <xdr:to>
      <xdr:col>19</xdr:col>
      <xdr:colOff>177800</xdr:colOff>
      <xdr:row>79</xdr:row>
      <xdr:rowOff>15374</xdr:rowOff>
    </xdr:to>
    <xdr:cxnSp macro="">
      <xdr:nvCxnSpPr>
        <xdr:cNvPr id="179" name="直線コネクタ 178"/>
        <xdr:cNvCxnSpPr/>
      </xdr:nvCxnSpPr>
      <xdr:spPr>
        <a:xfrm>
          <a:off x="2908300" y="1355884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156910</xdr:rowOff>
    </xdr:from>
    <xdr:to>
      <xdr:col>15</xdr:col>
      <xdr:colOff>50800</xdr:colOff>
      <xdr:row>79</xdr:row>
      <xdr:rowOff>14297</xdr:rowOff>
    </xdr:to>
    <xdr:cxnSp macro="">
      <xdr:nvCxnSpPr>
        <xdr:cNvPr id="182" name="直線コネクタ 181"/>
        <xdr:cNvCxnSpPr/>
      </xdr:nvCxnSpPr>
      <xdr:spPr>
        <a:xfrm>
          <a:off x="2019300" y="13530010"/>
          <a:ext cx="8890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156910</xdr:rowOff>
    </xdr:from>
    <xdr:to>
      <xdr:col>10</xdr:col>
      <xdr:colOff>114300</xdr:colOff>
      <xdr:row>78</xdr:row>
      <xdr:rowOff>160176</xdr:rowOff>
    </xdr:to>
    <xdr:cxnSp macro="">
      <xdr:nvCxnSpPr>
        <xdr:cNvPr id="185" name="直線コネクタ 184"/>
        <xdr:cNvCxnSpPr/>
      </xdr:nvCxnSpPr>
      <xdr:spPr>
        <a:xfrm flipV="1">
          <a:off x="1130300" y="135300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21724</xdr:rowOff>
    </xdr:from>
    <xdr:to>
      <xdr:col>10</xdr:col>
      <xdr:colOff>165100</xdr:colOff>
      <xdr:row>78</xdr:row>
      <xdr:rowOff>123324</xdr:rowOff>
    </xdr:to>
    <xdr:sp macro="" textlink="">
      <xdr:nvSpPr>
        <xdr:cNvPr id="186" name="フローチャート: 判断 185"/>
        <xdr:cNvSpPr/>
      </xdr:nvSpPr>
      <xdr:spPr>
        <a:xfrm>
          <a:off x="1968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139851</xdr:rowOff>
    </xdr:from>
    <xdr:ext cx="469744" cy="259045"/>
    <xdr:sp macro="" textlink="">
      <xdr:nvSpPr>
        <xdr:cNvPr id="187" name="テキスト ボックス 186"/>
        <xdr:cNvSpPr txBox="1"/>
      </xdr:nvSpPr>
      <xdr:spPr>
        <a:xfrm>
          <a:off x="1784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30900</xdr:rowOff>
    </xdr:from>
    <xdr:to>
      <xdr:col>24</xdr:col>
      <xdr:colOff>114300</xdr:colOff>
      <xdr:row>78</xdr:row>
      <xdr:rowOff>132500</xdr:rowOff>
    </xdr:to>
    <xdr:sp macro="" textlink="">
      <xdr:nvSpPr>
        <xdr:cNvPr id="195" name="楕円 194"/>
        <xdr:cNvSpPr/>
      </xdr:nvSpPr>
      <xdr:spPr>
        <a:xfrm>
          <a:off x="4584700" y="134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53777</xdr:rowOff>
    </xdr:from>
    <xdr:ext cx="469744" cy="259045"/>
    <xdr:sp macro="" textlink="">
      <xdr:nvSpPr>
        <xdr:cNvPr id="196" name="維持補修費該当値テキスト"/>
        <xdr:cNvSpPr txBox="1"/>
      </xdr:nvSpPr>
      <xdr:spPr>
        <a:xfrm>
          <a:off x="4686300" y="132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136024</xdr:rowOff>
    </xdr:from>
    <xdr:to>
      <xdr:col>20</xdr:col>
      <xdr:colOff>38100</xdr:colOff>
      <xdr:row>79</xdr:row>
      <xdr:rowOff>66174</xdr:rowOff>
    </xdr:to>
    <xdr:sp macro="" textlink="">
      <xdr:nvSpPr>
        <xdr:cNvPr id="197" name="楕円 196"/>
        <xdr:cNvSpPr/>
      </xdr:nvSpPr>
      <xdr:spPr>
        <a:xfrm>
          <a:off x="3746500" y="13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57301</xdr:rowOff>
    </xdr:from>
    <xdr:ext cx="469744" cy="259045"/>
    <xdr:sp macro="" textlink="">
      <xdr:nvSpPr>
        <xdr:cNvPr id="198" name="テキスト ボックス 197"/>
        <xdr:cNvSpPr txBox="1"/>
      </xdr:nvSpPr>
      <xdr:spPr>
        <a:xfrm>
          <a:off x="3562428" y="136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134947</xdr:rowOff>
    </xdr:from>
    <xdr:to>
      <xdr:col>15</xdr:col>
      <xdr:colOff>101600</xdr:colOff>
      <xdr:row>79</xdr:row>
      <xdr:rowOff>65097</xdr:rowOff>
    </xdr:to>
    <xdr:sp macro="" textlink="">
      <xdr:nvSpPr>
        <xdr:cNvPr id="199" name="楕円 198"/>
        <xdr:cNvSpPr/>
      </xdr:nvSpPr>
      <xdr:spPr>
        <a:xfrm>
          <a:off x="2857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56224</xdr:rowOff>
    </xdr:from>
    <xdr:ext cx="469744" cy="259045"/>
    <xdr:sp macro="" textlink="">
      <xdr:nvSpPr>
        <xdr:cNvPr id="200" name="テキスト ボックス 199"/>
        <xdr:cNvSpPr txBox="1"/>
      </xdr:nvSpPr>
      <xdr:spPr>
        <a:xfrm>
          <a:off x="2673428" y="136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106110</xdr:rowOff>
    </xdr:from>
    <xdr:to>
      <xdr:col>10</xdr:col>
      <xdr:colOff>165100</xdr:colOff>
      <xdr:row>79</xdr:row>
      <xdr:rowOff>36260</xdr:rowOff>
    </xdr:to>
    <xdr:sp macro="" textlink="">
      <xdr:nvSpPr>
        <xdr:cNvPr id="201" name="楕円 200"/>
        <xdr:cNvSpPr/>
      </xdr:nvSpPr>
      <xdr:spPr>
        <a:xfrm>
          <a:off x="1968500" y="134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27387</xdr:rowOff>
    </xdr:from>
    <xdr:ext cx="469744" cy="259045"/>
    <xdr:sp macro="" textlink="">
      <xdr:nvSpPr>
        <xdr:cNvPr id="202" name="テキスト ボックス 201"/>
        <xdr:cNvSpPr txBox="1"/>
      </xdr:nvSpPr>
      <xdr:spPr>
        <a:xfrm>
          <a:off x="1784428" y="135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109376</xdr:rowOff>
    </xdr:from>
    <xdr:to>
      <xdr:col>6</xdr:col>
      <xdr:colOff>38100</xdr:colOff>
      <xdr:row>79</xdr:row>
      <xdr:rowOff>39526</xdr:rowOff>
    </xdr:to>
    <xdr:sp macro="" textlink="">
      <xdr:nvSpPr>
        <xdr:cNvPr id="203" name="楕円 202"/>
        <xdr:cNvSpPr/>
      </xdr:nvSpPr>
      <xdr:spPr>
        <a:xfrm>
          <a:off x="1079500" y="134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30653</xdr:rowOff>
    </xdr:from>
    <xdr:ext cx="469744" cy="259045"/>
    <xdr:sp macro="" textlink="">
      <xdr:nvSpPr>
        <xdr:cNvPr id="204" name="テキスト ボックス 203"/>
        <xdr:cNvSpPr txBox="1"/>
      </xdr:nvSpPr>
      <xdr:spPr>
        <a:xfrm>
          <a:off x="895428" y="1357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22924</xdr:rowOff>
    </xdr:from>
    <xdr:to>
      <xdr:col>24</xdr:col>
      <xdr:colOff>63500</xdr:colOff>
      <xdr:row>96</xdr:row>
      <xdr:rowOff>38697</xdr:rowOff>
    </xdr:to>
    <xdr:cxnSp macro="">
      <xdr:nvCxnSpPr>
        <xdr:cNvPr id="234" name="直線コネクタ 233"/>
        <xdr:cNvCxnSpPr/>
      </xdr:nvCxnSpPr>
      <xdr:spPr>
        <a:xfrm>
          <a:off x="3797300" y="16482124"/>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22924</xdr:rowOff>
    </xdr:from>
    <xdr:to>
      <xdr:col>19</xdr:col>
      <xdr:colOff>177800</xdr:colOff>
      <xdr:row>96</xdr:row>
      <xdr:rowOff>31762</xdr:rowOff>
    </xdr:to>
    <xdr:cxnSp macro="">
      <xdr:nvCxnSpPr>
        <xdr:cNvPr id="237" name="直線コネクタ 236"/>
        <xdr:cNvCxnSpPr/>
      </xdr:nvCxnSpPr>
      <xdr:spPr>
        <a:xfrm flipV="1">
          <a:off x="2908300" y="16482124"/>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31762</xdr:rowOff>
    </xdr:from>
    <xdr:to>
      <xdr:col>15</xdr:col>
      <xdr:colOff>50800</xdr:colOff>
      <xdr:row>96</xdr:row>
      <xdr:rowOff>93008</xdr:rowOff>
    </xdr:to>
    <xdr:cxnSp macro="">
      <xdr:nvCxnSpPr>
        <xdr:cNvPr id="240" name="直線コネクタ 239"/>
        <xdr:cNvCxnSpPr/>
      </xdr:nvCxnSpPr>
      <xdr:spPr>
        <a:xfrm flipV="1">
          <a:off x="2019300" y="16490962"/>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93008</xdr:rowOff>
    </xdr:from>
    <xdr:to>
      <xdr:col>10</xdr:col>
      <xdr:colOff>114300</xdr:colOff>
      <xdr:row>96</xdr:row>
      <xdr:rowOff>153036</xdr:rowOff>
    </xdr:to>
    <xdr:cxnSp macro="">
      <xdr:nvCxnSpPr>
        <xdr:cNvPr id="243" name="直線コネクタ 242"/>
        <xdr:cNvCxnSpPr/>
      </xdr:nvCxnSpPr>
      <xdr:spPr>
        <a:xfrm flipV="1">
          <a:off x="1130300" y="16552208"/>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47180</xdr:rowOff>
    </xdr:from>
    <xdr:to>
      <xdr:col>10</xdr:col>
      <xdr:colOff>165100</xdr:colOff>
      <xdr:row>93</xdr:row>
      <xdr:rowOff>148780</xdr:rowOff>
    </xdr:to>
    <xdr:sp macro="" textlink="">
      <xdr:nvSpPr>
        <xdr:cNvPr id="244" name="フローチャート: 判断 243"/>
        <xdr:cNvSpPr/>
      </xdr:nvSpPr>
      <xdr:spPr>
        <a:xfrm>
          <a:off x="1968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165307</xdr:rowOff>
    </xdr:from>
    <xdr:ext cx="534377" cy="259045"/>
    <xdr:sp macro="" textlink="">
      <xdr:nvSpPr>
        <xdr:cNvPr id="245" name="テキスト ボックス 244"/>
        <xdr:cNvSpPr txBox="1"/>
      </xdr:nvSpPr>
      <xdr:spPr>
        <a:xfrm>
          <a:off x="1752111" y="157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159347</xdr:rowOff>
    </xdr:from>
    <xdr:to>
      <xdr:col>24</xdr:col>
      <xdr:colOff>114300</xdr:colOff>
      <xdr:row>96</xdr:row>
      <xdr:rowOff>89497</xdr:rowOff>
    </xdr:to>
    <xdr:sp macro="" textlink="">
      <xdr:nvSpPr>
        <xdr:cNvPr id="253" name="楕円 252"/>
        <xdr:cNvSpPr/>
      </xdr:nvSpPr>
      <xdr:spPr>
        <a:xfrm>
          <a:off x="4584700" y="164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137774</xdr:rowOff>
    </xdr:from>
    <xdr:ext cx="534377" cy="259045"/>
    <xdr:sp macro="" textlink="">
      <xdr:nvSpPr>
        <xdr:cNvPr id="254" name="扶助費該当値テキスト"/>
        <xdr:cNvSpPr txBox="1"/>
      </xdr:nvSpPr>
      <xdr:spPr>
        <a:xfrm>
          <a:off x="4686300" y="164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143574</xdr:rowOff>
    </xdr:from>
    <xdr:to>
      <xdr:col>20</xdr:col>
      <xdr:colOff>38100</xdr:colOff>
      <xdr:row>96</xdr:row>
      <xdr:rowOff>73724</xdr:rowOff>
    </xdr:to>
    <xdr:sp macro="" textlink="">
      <xdr:nvSpPr>
        <xdr:cNvPr id="255" name="楕円 254"/>
        <xdr:cNvSpPr/>
      </xdr:nvSpPr>
      <xdr:spPr>
        <a:xfrm>
          <a:off x="3746500" y="16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64851</xdr:rowOff>
    </xdr:from>
    <xdr:ext cx="534377" cy="259045"/>
    <xdr:sp macro="" textlink="">
      <xdr:nvSpPr>
        <xdr:cNvPr id="256" name="テキスト ボックス 255"/>
        <xdr:cNvSpPr txBox="1"/>
      </xdr:nvSpPr>
      <xdr:spPr>
        <a:xfrm>
          <a:off x="3530111" y="165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152412</xdr:rowOff>
    </xdr:from>
    <xdr:to>
      <xdr:col>15</xdr:col>
      <xdr:colOff>101600</xdr:colOff>
      <xdr:row>96</xdr:row>
      <xdr:rowOff>82562</xdr:rowOff>
    </xdr:to>
    <xdr:sp macro="" textlink="">
      <xdr:nvSpPr>
        <xdr:cNvPr id="257" name="楕円 256"/>
        <xdr:cNvSpPr/>
      </xdr:nvSpPr>
      <xdr:spPr>
        <a:xfrm>
          <a:off x="2857500" y="16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73689</xdr:rowOff>
    </xdr:from>
    <xdr:ext cx="534377" cy="259045"/>
    <xdr:sp macro="" textlink="">
      <xdr:nvSpPr>
        <xdr:cNvPr id="258" name="テキスト ボックス 257"/>
        <xdr:cNvSpPr txBox="1"/>
      </xdr:nvSpPr>
      <xdr:spPr>
        <a:xfrm>
          <a:off x="2641111" y="165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42208</xdr:rowOff>
    </xdr:from>
    <xdr:to>
      <xdr:col>10</xdr:col>
      <xdr:colOff>165100</xdr:colOff>
      <xdr:row>96</xdr:row>
      <xdr:rowOff>143808</xdr:rowOff>
    </xdr:to>
    <xdr:sp macro="" textlink="">
      <xdr:nvSpPr>
        <xdr:cNvPr id="259" name="楕円 258"/>
        <xdr:cNvSpPr/>
      </xdr:nvSpPr>
      <xdr:spPr>
        <a:xfrm>
          <a:off x="1968500" y="165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134935</xdr:rowOff>
    </xdr:from>
    <xdr:ext cx="534377" cy="259045"/>
    <xdr:sp macro="" textlink="">
      <xdr:nvSpPr>
        <xdr:cNvPr id="260" name="テキスト ボックス 259"/>
        <xdr:cNvSpPr txBox="1"/>
      </xdr:nvSpPr>
      <xdr:spPr>
        <a:xfrm>
          <a:off x="1752111" y="1659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102236</xdr:rowOff>
    </xdr:from>
    <xdr:to>
      <xdr:col>6</xdr:col>
      <xdr:colOff>38100</xdr:colOff>
      <xdr:row>97</xdr:row>
      <xdr:rowOff>32386</xdr:rowOff>
    </xdr:to>
    <xdr:sp macro="" textlink="">
      <xdr:nvSpPr>
        <xdr:cNvPr id="261" name="楕円 260"/>
        <xdr:cNvSpPr/>
      </xdr:nvSpPr>
      <xdr:spPr>
        <a:xfrm>
          <a:off x="1079500" y="165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23513</xdr:rowOff>
    </xdr:from>
    <xdr:ext cx="534377" cy="259045"/>
    <xdr:sp macro="" textlink="">
      <xdr:nvSpPr>
        <xdr:cNvPr id="262" name="テキスト ボックス 261"/>
        <xdr:cNvSpPr txBox="1"/>
      </xdr:nvSpPr>
      <xdr:spPr>
        <a:xfrm>
          <a:off x="863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99242</xdr:rowOff>
    </xdr:from>
    <xdr:to>
      <xdr:col>55</xdr:col>
      <xdr:colOff>0</xdr:colOff>
      <xdr:row>37</xdr:row>
      <xdr:rowOff>102658</xdr:rowOff>
    </xdr:to>
    <xdr:cxnSp macro="">
      <xdr:nvCxnSpPr>
        <xdr:cNvPr id="289" name="直線コネクタ 288"/>
        <xdr:cNvCxnSpPr/>
      </xdr:nvCxnSpPr>
      <xdr:spPr>
        <a:xfrm>
          <a:off x="9639300" y="6442892"/>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99242</xdr:rowOff>
    </xdr:from>
    <xdr:to>
      <xdr:col>50</xdr:col>
      <xdr:colOff>114300</xdr:colOff>
      <xdr:row>37</xdr:row>
      <xdr:rowOff>118696</xdr:rowOff>
    </xdr:to>
    <xdr:cxnSp macro="">
      <xdr:nvCxnSpPr>
        <xdr:cNvPr id="292" name="直線コネクタ 291"/>
        <xdr:cNvCxnSpPr/>
      </xdr:nvCxnSpPr>
      <xdr:spPr>
        <a:xfrm flipV="1">
          <a:off x="8750300" y="6442892"/>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95516</xdr:rowOff>
    </xdr:from>
    <xdr:to>
      <xdr:col>45</xdr:col>
      <xdr:colOff>177800</xdr:colOff>
      <xdr:row>37</xdr:row>
      <xdr:rowOff>118696</xdr:rowOff>
    </xdr:to>
    <xdr:cxnSp macro="">
      <xdr:nvCxnSpPr>
        <xdr:cNvPr id="295" name="直線コネクタ 294"/>
        <xdr:cNvCxnSpPr/>
      </xdr:nvCxnSpPr>
      <xdr:spPr>
        <a:xfrm>
          <a:off x="7861300" y="6439166"/>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95516</xdr:rowOff>
    </xdr:from>
    <xdr:to>
      <xdr:col>41</xdr:col>
      <xdr:colOff>50800</xdr:colOff>
      <xdr:row>37</xdr:row>
      <xdr:rowOff>99983</xdr:rowOff>
    </xdr:to>
    <xdr:cxnSp macro="">
      <xdr:nvCxnSpPr>
        <xdr:cNvPr id="298" name="直線コネクタ 297"/>
        <xdr:cNvCxnSpPr/>
      </xdr:nvCxnSpPr>
      <xdr:spPr>
        <a:xfrm flipV="1">
          <a:off x="6972300" y="6439166"/>
          <a:ext cx="889000" cy="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140129</xdr:rowOff>
    </xdr:from>
    <xdr:to>
      <xdr:col>41</xdr:col>
      <xdr:colOff>101600</xdr:colOff>
      <xdr:row>37</xdr:row>
      <xdr:rowOff>70279</xdr:rowOff>
    </xdr:to>
    <xdr:sp macro="" textlink="">
      <xdr:nvSpPr>
        <xdr:cNvPr id="299" name="フローチャート: 判断 298"/>
        <xdr:cNvSpPr/>
      </xdr:nvSpPr>
      <xdr:spPr>
        <a:xfrm>
          <a:off x="7810500" y="631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86806</xdr:rowOff>
    </xdr:from>
    <xdr:ext cx="534377" cy="259045"/>
    <xdr:sp macro="" textlink="">
      <xdr:nvSpPr>
        <xdr:cNvPr id="300" name="テキスト ボックス 299"/>
        <xdr:cNvSpPr txBox="1"/>
      </xdr:nvSpPr>
      <xdr:spPr>
        <a:xfrm>
          <a:off x="7594111" y="60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51858</xdr:rowOff>
    </xdr:from>
    <xdr:to>
      <xdr:col>55</xdr:col>
      <xdr:colOff>50800</xdr:colOff>
      <xdr:row>37</xdr:row>
      <xdr:rowOff>153458</xdr:rowOff>
    </xdr:to>
    <xdr:sp macro="" textlink="">
      <xdr:nvSpPr>
        <xdr:cNvPr id="308" name="楕円 307"/>
        <xdr:cNvSpPr/>
      </xdr:nvSpPr>
      <xdr:spPr>
        <a:xfrm>
          <a:off x="10426700" y="63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138235</xdr:rowOff>
    </xdr:from>
    <xdr:ext cx="534377" cy="259045"/>
    <xdr:sp macro="" textlink="">
      <xdr:nvSpPr>
        <xdr:cNvPr id="309" name="補助費等該当値テキスト"/>
        <xdr:cNvSpPr txBox="1"/>
      </xdr:nvSpPr>
      <xdr:spPr>
        <a:xfrm>
          <a:off x="10528300" y="63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48442</xdr:rowOff>
    </xdr:from>
    <xdr:to>
      <xdr:col>50</xdr:col>
      <xdr:colOff>165100</xdr:colOff>
      <xdr:row>37</xdr:row>
      <xdr:rowOff>150042</xdr:rowOff>
    </xdr:to>
    <xdr:sp macro="" textlink="">
      <xdr:nvSpPr>
        <xdr:cNvPr id="310" name="楕円 309"/>
        <xdr:cNvSpPr/>
      </xdr:nvSpPr>
      <xdr:spPr>
        <a:xfrm>
          <a:off x="9588500" y="63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141169</xdr:rowOff>
    </xdr:from>
    <xdr:ext cx="534377" cy="259045"/>
    <xdr:sp macro="" textlink="">
      <xdr:nvSpPr>
        <xdr:cNvPr id="311" name="テキスト ボックス 310"/>
        <xdr:cNvSpPr txBox="1"/>
      </xdr:nvSpPr>
      <xdr:spPr>
        <a:xfrm>
          <a:off x="9372111" y="64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67896</xdr:rowOff>
    </xdr:from>
    <xdr:to>
      <xdr:col>46</xdr:col>
      <xdr:colOff>38100</xdr:colOff>
      <xdr:row>37</xdr:row>
      <xdr:rowOff>169497</xdr:rowOff>
    </xdr:to>
    <xdr:sp macro="" textlink="">
      <xdr:nvSpPr>
        <xdr:cNvPr id="312" name="楕円 311"/>
        <xdr:cNvSpPr/>
      </xdr:nvSpPr>
      <xdr:spPr>
        <a:xfrm>
          <a:off x="8699500" y="64115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160623</xdr:rowOff>
    </xdr:from>
    <xdr:ext cx="534377" cy="259045"/>
    <xdr:sp macro="" textlink="">
      <xdr:nvSpPr>
        <xdr:cNvPr id="313" name="テキスト ボックス 312"/>
        <xdr:cNvSpPr txBox="1"/>
      </xdr:nvSpPr>
      <xdr:spPr>
        <a:xfrm>
          <a:off x="8483111" y="65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44716</xdr:rowOff>
    </xdr:from>
    <xdr:to>
      <xdr:col>41</xdr:col>
      <xdr:colOff>101600</xdr:colOff>
      <xdr:row>37</xdr:row>
      <xdr:rowOff>146316</xdr:rowOff>
    </xdr:to>
    <xdr:sp macro="" textlink="">
      <xdr:nvSpPr>
        <xdr:cNvPr id="314" name="楕円 313"/>
        <xdr:cNvSpPr/>
      </xdr:nvSpPr>
      <xdr:spPr>
        <a:xfrm>
          <a:off x="7810500" y="63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137443</xdr:rowOff>
    </xdr:from>
    <xdr:ext cx="534377" cy="259045"/>
    <xdr:sp macro="" textlink="">
      <xdr:nvSpPr>
        <xdr:cNvPr id="315" name="テキスト ボックス 314"/>
        <xdr:cNvSpPr txBox="1"/>
      </xdr:nvSpPr>
      <xdr:spPr>
        <a:xfrm>
          <a:off x="7594111" y="648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49183</xdr:rowOff>
    </xdr:from>
    <xdr:to>
      <xdr:col>36</xdr:col>
      <xdr:colOff>165100</xdr:colOff>
      <xdr:row>37</xdr:row>
      <xdr:rowOff>150783</xdr:rowOff>
    </xdr:to>
    <xdr:sp macro="" textlink="">
      <xdr:nvSpPr>
        <xdr:cNvPr id="316" name="楕円 315"/>
        <xdr:cNvSpPr/>
      </xdr:nvSpPr>
      <xdr:spPr>
        <a:xfrm>
          <a:off x="6921500" y="63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141910</xdr:rowOff>
    </xdr:from>
    <xdr:ext cx="534377" cy="259045"/>
    <xdr:sp macro="" textlink="">
      <xdr:nvSpPr>
        <xdr:cNvPr id="317" name="テキスト ボックス 316"/>
        <xdr:cNvSpPr txBox="1"/>
      </xdr:nvSpPr>
      <xdr:spPr>
        <a:xfrm>
          <a:off x="6705111" y="648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146983</xdr:rowOff>
    </xdr:from>
    <xdr:to>
      <xdr:col>55</xdr:col>
      <xdr:colOff>0</xdr:colOff>
      <xdr:row>58</xdr:row>
      <xdr:rowOff>63881</xdr:rowOff>
    </xdr:to>
    <xdr:cxnSp macro="">
      <xdr:nvCxnSpPr>
        <xdr:cNvPr id="344" name="直線コネクタ 343"/>
        <xdr:cNvCxnSpPr/>
      </xdr:nvCxnSpPr>
      <xdr:spPr>
        <a:xfrm flipV="1">
          <a:off x="9639300" y="9919633"/>
          <a:ext cx="838200" cy="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56917</xdr:rowOff>
    </xdr:from>
    <xdr:to>
      <xdr:col>50</xdr:col>
      <xdr:colOff>114300</xdr:colOff>
      <xdr:row>58</xdr:row>
      <xdr:rowOff>63881</xdr:rowOff>
    </xdr:to>
    <xdr:cxnSp macro="">
      <xdr:nvCxnSpPr>
        <xdr:cNvPr id="347" name="直線コネクタ 346"/>
        <xdr:cNvCxnSpPr/>
      </xdr:nvCxnSpPr>
      <xdr:spPr>
        <a:xfrm>
          <a:off x="8750300" y="10001017"/>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50882</xdr:rowOff>
    </xdr:from>
    <xdr:to>
      <xdr:col>45</xdr:col>
      <xdr:colOff>177800</xdr:colOff>
      <xdr:row>58</xdr:row>
      <xdr:rowOff>56917</xdr:rowOff>
    </xdr:to>
    <xdr:cxnSp macro="">
      <xdr:nvCxnSpPr>
        <xdr:cNvPr id="350" name="直線コネクタ 349"/>
        <xdr:cNvCxnSpPr/>
      </xdr:nvCxnSpPr>
      <xdr:spPr>
        <a:xfrm>
          <a:off x="7861300" y="9994982"/>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43228</xdr:rowOff>
    </xdr:from>
    <xdr:to>
      <xdr:col>41</xdr:col>
      <xdr:colOff>50800</xdr:colOff>
      <xdr:row>58</xdr:row>
      <xdr:rowOff>50882</xdr:rowOff>
    </xdr:to>
    <xdr:cxnSp macro="">
      <xdr:nvCxnSpPr>
        <xdr:cNvPr id="353" name="直線コネクタ 352"/>
        <xdr:cNvCxnSpPr/>
      </xdr:nvCxnSpPr>
      <xdr:spPr>
        <a:xfrm>
          <a:off x="6972300" y="9987328"/>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64991</xdr:rowOff>
    </xdr:from>
    <xdr:to>
      <xdr:col>41</xdr:col>
      <xdr:colOff>101600</xdr:colOff>
      <xdr:row>57</xdr:row>
      <xdr:rowOff>166591</xdr:rowOff>
    </xdr:to>
    <xdr:sp macro="" textlink="">
      <xdr:nvSpPr>
        <xdr:cNvPr id="354" name="フローチャート: 判断 353"/>
        <xdr:cNvSpPr/>
      </xdr:nvSpPr>
      <xdr:spPr>
        <a:xfrm>
          <a:off x="7810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11668</xdr:rowOff>
    </xdr:from>
    <xdr:ext cx="534377" cy="259045"/>
    <xdr:sp macro="" textlink="">
      <xdr:nvSpPr>
        <xdr:cNvPr id="355" name="テキスト ボックス 354"/>
        <xdr:cNvSpPr txBox="1"/>
      </xdr:nvSpPr>
      <xdr:spPr>
        <a:xfrm>
          <a:off x="7594111" y="96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96183</xdr:rowOff>
    </xdr:from>
    <xdr:to>
      <xdr:col>55</xdr:col>
      <xdr:colOff>50800</xdr:colOff>
      <xdr:row>58</xdr:row>
      <xdr:rowOff>26333</xdr:rowOff>
    </xdr:to>
    <xdr:sp macro="" textlink="">
      <xdr:nvSpPr>
        <xdr:cNvPr id="363" name="楕円 362"/>
        <xdr:cNvSpPr/>
      </xdr:nvSpPr>
      <xdr:spPr>
        <a:xfrm>
          <a:off x="10426700" y="98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119060</xdr:rowOff>
    </xdr:from>
    <xdr:ext cx="534377" cy="259045"/>
    <xdr:sp macro="" textlink="">
      <xdr:nvSpPr>
        <xdr:cNvPr id="364" name="普通建設事業費該当値テキスト"/>
        <xdr:cNvSpPr txBox="1"/>
      </xdr:nvSpPr>
      <xdr:spPr>
        <a:xfrm>
          <a:off x="10528300" y="97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13081</xdr:rowOff>
    </xdr:from>
    <xdr:to>
      <xdr:col>50</xdr:col>
      <xdr:colOff>165100</xdr:colOff>
      <xdr:row>58</xdr:row>
      <xdr:rowOff>114681</xdr:rowOff>
    </xdr:to>
    <xdr:sp macro="" textlink="">
      <xdr:nvSpPr>
        <xdr:cNvPr id="365" name="楕円 364"/>
        <xdr:cNvSpPr/>
      </xdr:nvSpPr>
      <xdr:spPr>
        <a:xfrm>
          <a:off x="9588500" y="9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105808</xdr:rowOff>
    </xdr:from>
    <xdr:ext cx="534377" cy="259045"/>
    <xdr:sp macro="" textlink="">
      <xdr:nvSpPr>
        <xdr:cNvPr id="366" name="テキスト ボックス 365"/>
        <xdr:cNvSpPr txBox="1"/>
      </xdr:nvSpPr>
      <xdr:spPr>
        <a:xfrm>
          <a:off x="9372111" y="100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6117</xdr:rowOff>
    </xdr:from>
    <xdr:to>
      <xdr:col>46</xdr:col>
      <xdr:colOff>38100</xdr:colOff>
      <xdr:row>58</xdr:row>
      <xdr:rowOff>107717</xdr:rowOff>
    </xdr:to>
    <xdr:sp macro="" textlink="">
      <xdr:nvSpPr>
        <xdr:cNvPr id="367" name="楕円 366"/>
        <xdr:cNvSpPr/>
      </xdr:nvSpPr>
      <xdr:spPr>
        <a:xfrm>
          <a:off x="8699500" y="99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98844</xdr:rowOff>
    </xdr:from>
    <xdr:ext cx="534377" cy="259045"/>
    <xdr:sp macro="" textlink="">
      <xdr:nvSpPr>
        <xdr:cNvPr id="368" name="テキスト ボックス 367"/>
        <xdr:cNvSpPr txBox="1"/>
      </xdr:nvSpPr>
      <xdr:spPr>
        <a:xfrm>
          <a:off x="8483111" y="100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xdr:rowOff>
    </xdr:from>
    <xdr:to>
      <xdr:col>41</xdr:col>
      <xdr:colOff>101600</xdr:colOff>
      <xdr:row>58</xdr:row>
      <xdr:rowOff>101682</xdr:rowOff>
    </xdr:to>
    <xdr:sp macro="" textlink="">
      <xdr:nvSpPr>
        <xdr:cNvPr id="369" name="楕円 368"/>
        <xdr:cNvSpPr/>
      </xdr:nvSpPr>
      <xdr:spPr>
        <a:xfrm>
          <a:off x="7810500" y="99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92809</xdr:rowOff>
    </xdr:from>
    <xdr:ext cx="534377" cy="259045"/>
    <xdr:sp macro="" textlink="">
      <xdr:nvSpPr>
        <xdr:cNvPr id="370" name="テキスト ボックス 369"/>
        <xdr:cNvSpPr txBox="1"/>
      </xdr:nvSpPr>
      <xdr:spPr>
        <a:xfrm>
          <a:off x="7594111" y="1003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163878</xdr:rowOff>
    </xdr:from>
    <xdr:to>
      <xdr:col>36</xdr:col>
      <xdr:colOff>165100</xdr:colOff>
      <xdr:row>58</xdr:row>
      <xdr:rowOff>94028</xdr:rowOff>
    </xdr:to>
    <xdr:sp macro="" textlink="">
      <xdr:nvSpPr>
        <xdr:cNvPr id="371" name="楕円 370"/>
        <xdr:cNvSpPr/>
      </xdr:nvSpPr>
      <xdr:spPr>
        <a:xfrm>
          <a:off x="6921500" y="99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85155</xdr:rowOff>
    </xdr:from>
    <xdr:ext cx="534377" cy="259045"/>
    <xdr:sp macro="" textlink="">
      <xdr:nvSpPr>
        <xdr:cNvPr id="372" name="テキスト ボックス 371"/>
        <xdr:cNvSpPr txBox="1"/>
      </xdr:nvSpPr>
      <xdr:spPr>
        <a:xfrm>
          <a:off x="6705111" y="100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116019</xdr:rowOff>
    </xdr:from>
    <xdr:to>
      <xdr:col>55</xdr:col>
      <xdr:colOff>0</xdr:colOff>
      <xdr:row>78</xdr:row>
      <xdr:rowOff>130128</xdr:rowOff>
    </xdr:to>
    <xdr:cxnSp macro="">
      <xdr:nvCxnSpPr>
        <xdr:cNvPr id="399" name="直線コネクタ 398"/>
        <xdr:cNvCxnSpPr/>
      </xdr:nvCxnSpPr>
      <xdr:spPr>
        <a:xfrm flipV="1">
          <a:off x="9639300" y="13489119"/>
          <a:ext cx="8382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130128</xdr:rowOff>
    </xdr:from>
    <xdr:to>
      <xdr:col>50</xdr:col>
      <xdr:colOff>114300</xdr:colOff>
      <xdr:row>78</xdr:row>
      <xdr:rowOff>137258</xdr:rowOff>
    </xdr:to>
    <xdr:cxnSp macro="">
      <xdr:nvCxnSpPr>
        <xdr:cNvPr id="402" name="直線コネクタ 401"/>
        <xdr:cNvCxnSpPr/>
      </xdr:nvCxnSpPr>
      <xdr:spPr>
        <a:xfrm flipV="1">
          <a:off x="8750300" y="13503228"/>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137258</xdr:rowOff>
    </xdr:from>
    <xdr:to>
      <xdr:col>45</xdr:col>
      <xdr:colOff>177800</xdr:colOff>
      <xdr:row>78</xdr:row>
      <xdr:rowOff>137454</xdr:rowOff>
    </xdr:to>
    <xdr:cxnSp macro="">
      <xdr:nvCxnSpPr>
        <xdr:cNvPr id="405" name="直線コネクタ 404"/>
        <xdr:cNvCxnSpPr/>
      </xdr:nvCxnSpPr>
      <xdr:spPr>
        <a:xfrm flipV="1">
          <a:off x="7861300" y="1351035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137454</xdr:rowOff>
    </xdr:from>
    <xdr:to>
      <xdr:col>41</xdr:col>
      <xdr:colOff>50800</xdr:colOff>
      <xdr:row>78</xdr:row>
      <xdr:rowOff>139359</xdr:rowOff>
    </xdr:to>
    <xdr:cxnSp macro="">
      <xdr:nvCxnSpPr>
        <xdr:cNvPr id="408" name="直線コネクタ 407"/>
        <xdr:cNvCxnSpPr/>
      </xdr:nvCxnSpPr>
      <xdr:spPr>
        <a:xfrm flipV="1">
          <a:off x="6972300" y="1351055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167945</xdr:rowOff>
    </xdr:from>
    <xdr:to>
      <xdr:col>41</xdr:col>
      <xdr:colOff>101600</xdr:colOff>
      <xdr:row>78</xdr:row>
      <xdr:rowOff>98095</xdr:rowOff>
    </xdr:to>
    <xdr:sp macro="" textlink="">
      <xdr:nvSpPr>
        <xdr:cNvPr id="409" name="フローチャート: 判断 408"/>
        <xdr:cNvSpPr/>
      </xdr:nvSpPr>
      <xdr:spPr>
        <a:xfrm>
          <a:off x="7810500" y="133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114622</xdr:rowOff>
    </xdr:from>
    <xdr:ext cx="534377" cy="259045"/>
    <xdr:sp macro="" textlink="">
      <xdr:nvSpPr>
        <xdr:cNvPr id="410" name="テキスト ボックス 409"/>
        <xdr:cNvSpPr txBox="1"/>
      </xdr:nvSpPr>
      <xdr:spPr>
        <a:xfrm>
          <a:off x="7594111" y="131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65219</xdr:rowOff>
    </xdr:from>
    <xdr:to>
      <xdr:col>55</xdr:col>
      <xdr:colOff>50800</xdr:colOff>
      <xdr:row>78</xdr:row>
      <xdr:rowOff>166819</xdr:rowOff>
    </xdr:to>
    <xdr:sp macro="" textlink="">
      <xdr:nvSpPr>
        <xdr:cNvPr id="418" name="楕円 417"/>
        <xdr:cNvSpPr/>
      </xdr:nvSpPr>
      <xdr:spPr>
        <a:xfrm>
          <a:off x="10426700" y="134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79328</xdr:rowOff>
    </xdr:from>
    <xdr:to>
      <xdr:col>50</xdr:col>
      <xdr:colOff>165100</xdr:colOff>
      <xdr:row>79</xdr:row>
      <xdr:rowOff>9478</xdr:rowOff>
    </xdr:to>
    <xdr:sp macro="" textlink="">
      <xdr:nvSpPr>
        <xdr:cNvPr id="420" name="楕円 419"/>
        <xdr:cNvSpPr/>
      </xdr:nvSpPr>
      <xdr:spPr>
        <a:xfrm>
          <a:off x="9588500" y="13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605</xdr:rowOff>
    </xdr:from>
    <xdr:ext cx="469744" cy="259045"/>
    <xdr:sp macro="" textlink="">
      <xdr:nvSpPr>
        <xdr:cNvPr id="421" name="テキスト ボックス 420"/>
        <xdr:cNvSpPr txBox="1"/>
      </xdr:nvSpPr>
      <xdr:spPr>
        <a:xfrm>
          <a:off x="9404428" y="1354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86458</xdr:rowOff>
    </xdr:from>
    <xdr:to>
      <xdr:col>46</xdr:col>
      <xdr:colOff>38100</xdr:colOff>
      <xdr:row>79</xdr:row>
      <xdr:rowOff>16608</xdr:rowOff>
    </xdr:to>
    <xdr:sp macro="" textlink="">
      <xdr:nvSpPr>
        <xdr:cNvPr id="422" name="楕円 421"/>
        <xdr:cNvSpPr/>
      </xdr:nvSpPr>
      <xdr:spPr>
        <a:xfrm>
          <a:off x="8699500" y="134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7735</xdr:rowOff>
    </xdr:from>
    <xdr:ext cx="469744" cy="259045"/>
    <xdr:sp macro="" textlink="">
      <xdr:nvSpPr>
        <xdr:cNvPr id="423" name="テキスト ボックス 422"/>
        <xdr:cNvSpPr txBox="1"/>
      </xdr:nvSpPr>
      <xdr:spPr>
        <a:xfrm>
          <a:off x="8515428" y="1355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86654</xdr:rowOff>
    </xdr:from>
    <xdr:to>
      <xdr:col>41</xdr:col>
      <xdr:colOff>101600</xdr:colOff>
      <xdr:row>79</xdr:row>
      <xdr:rowOff>16804</xdr:rowOff>
    </xdr:to>
    <xdr:sp macro="" textlink="">
      <xdr:nvSpPr>
        <xdr:cNvPr id="424" name="楕円 423"/>
        <xdr:cNvSpPr/>
      </xdr:nvSpPr>
      <xdr:spPr>
        <a:xfrm>
          <a:off x="7810500" y="134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7931</xdr:rowOff>
    </xdr:from>
    <xdr:ext cx="378565" cy="259045"/>
    <xdr:sp macro="" textlink="">
      <xdr:nvSpPr>
        <xdr:cNvPr id="425" name="テキスト ボックス 424"/>
        <xdr:cNvSpPr txBox="1"/>
      </xdr:nvSpPr>
      <xdr:spPr>
        <a:xfrm>
          <a:off x="7672017" y="135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88559</xdr:rowOff>
    </xdr:from>
    <xdr:to>
      <xdr:col>36</xdr:col>
      <xdr:colOff>165100</xdr:colOff>
      <xdr:row>79</xdr:row>
      <xdr:rowOff>18709</xdr:rowOff>
    </xdr:to>
    <xdr:sp macro="" textlink="">
      <xdr:nvSpPr>
        <xdr:cNvPr id="426" name="楕円 425"/>
        <xdr:cNvSpPr/>
      </xdr:nvSpPr>
      <xdr:spPr>
        <a:xfrm>
          <a:off x="6921500" y="134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9836</xdr:rowOff>
    </xdr:from>
    <xdr:ext cx="378565" cy="259045"/>
    <xdr:sp macro="" textlink="">
      <xdr:nvSpPr>
        <xdr:cNvPr id="427" name="テキスト ボックス 426"/>
        <xdr:cNvSpPr txBox="1"/>
      </xdr:nvSpPr>
      <xdr:spPr>
        <a:xfrm>
          <a:off x="6783017" y="13554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170745</xdr:rowOff>
    </xdr:from>
    <xdr:to>
      <xdr:col>55</xdr:col>
      <xdr:colOff>0</xdr:colOff>
      <xdr:row>98</xdr:row>
      <xdr:rowOff>93973</xdr:rowOff>
    </xdr:to>
    <xdr:cxnSp macro="">
      <xdr:nvCxnSpPr>
        <xdr:cNvPr id="456" name="直線コネクタ 455"/>
        <xdr:cNvCxnSpPr/>
      </xdr:nvCxnSpPr>
      <xdr:spPr>
        <a:xfrm flipV="1">
          <a:off x="9639300" y="16629945"/>
          <a:ext cx="838200" cy="26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25743</xdr:rowOff>
    </xdr:from>
    <xdr:to>
      <xdr:col>50</xdr:col>
      <xdr:colOff>114300</xdr:colOff>
      <xdr:row>98</xdr:row>
      <xdr:rowOff>93973</xdr:rowOff>
    </xdr:to>
    <xdr:cxnSp macro="">
      <xdr:nvCxnSpPr>
        <xdr:cNvPr id="459" name="直線コネクタ 458"/>
        <xdr:cNvCxnSpPr/>
      </xdr:nvCxnSpPr>
      <xdr:spPr>
        <a:xfrm>
          <a:off x="8750300" y="16827843"/>
          <a:ext cx="889000" cy="6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154414</xdr:rowOff>
    </xdr:from>
    <xdr:to>
      <xdr:col>45</xdr:col>
      <xdr:colOff>177800</xdr:colOff>
      <xdr:row>98</xdr:row>
      <xdr:rowOff>25743</xdr:rowOff>
    </xdr:to>
    <xdr:cxnSp macro="">
      <xdr:nvCxnSpPr>
        <xdr:cNvPr id="462" name="直線コネクタ 461"/>
        <xdr:cNvCxnSpPr/>
      </xdr:nvCxnSpPr>
      <xdr:spPr>
        <a:xfrm>
          <a:off x="7861300" y="16785064"/>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152014</xdr:rowOff>
    </xdr:from>
    <xdr:to>
      <xdr:col>41</xdr:col>
      <xdr:colOff>50800</xdr:colOff>
      <xdr:row>97</xdr:row>
      <xdr:rowOff>154414</xdr:rowOff>
    </xdr:to>
    <xdr:cxnSp macro="">
      <xdr:nvCxnSpPr>
        <xdr:cNvPr id="465" name="直線コネクタ 464"/>
        <xdr:cNvCxnSpPr/>
      </xdr:nvCxnSpPr>
      <xdr:spPr>
        <a:xfrm>
          <a:off x="6972300" y="16782664"/>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95934</xdr:rowOff>
    </xdr:from>
    <xdr:to>
      <xdr:col>41</xdr:col>
      <xdr:colOff>101600</xdr:colOff>
      <xdr:row>98</xdr:row>
      <xdr:rowOff>26084</xdr:rowOff>
    </xdr:to>
    <xdr:sp macro="" textlink="">
      <xdr:nvSpPr>
        <xdr:cNvPr id="466" name="フローチャート: 判断 465"/>
        <xdr:cNvSpPr/>
      </xdr:nvSpPr>
      <xdr:spPr>
        <a:xfrm>
          <a:off x="7810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42611</xdr:rowOff>
    </xdr:from>
    <xdr:ext cx="534377" cy="259045"/>
    <xdr:sp macro="" textlink="">
      <xdr:nvSpPr>
        <xdr:cNvPr id="467" name="テキスト ボックス 466"/>
        <xdr:cNvSpPr txBox="1"/>
      </xdr:nvSpPr>
      <xdr:spPr>
        <a:xfrm>
          <a:off x="7594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119945</xdr:rowOff>
    </xdr:from>
    <xdr:to>
      <xdr:col>55</xdr:col>
      <xdr:colOff>50800</xdr:colOff>
      <xdr:row>97</xdr:row>
      <xdr:rowOff>50095</xdr:rowOff>
    </xdr:to>
    <xdr:sp macro="" textlink="">
      <xdr:nvSpPr>
        <xdr:cNvPr id="475" name="楕円 474"/>
        <xdr:cNvSpPr/>
      </xdr:nvSpPr>
      <xdr:spPr>
        <a:xfrm>
          <a:off x="10426700" y="165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142822</xdr:rowOff>
    </xdr:from>
    <xdr:ext cx="534377" cy="259045"/>
    <xdr:sp macro="" textlink="">
      <xdr:nvSpPr>
        <xdr:cNvPr id="476" name="普通建設事業費 （ うち更新整備　）該当値テキスト"/>
        <xdr:cNvSpPr txBox="1"/>
      </xdr:nvSpPr>
      <xdr:spPr>
        <a:xfrm>
          <a:off x="10528300" y="164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43173</xdr:rowOff>
    </xdr:from>
    <xdr:to>
      <xdr:col>50</xdr:col>
      <xdr:colOff>165100</xdr:colOff>
      <xdr:row>98</xdr:row>
      <xdr:rowOff>144773</xdr:rowOff>
    </xdr:to>
    <xdr:sp macro="" textlink="">
      <xdr:nvSpPr>
        <xdr:cNvPr id="477" name="楕円 476"/>
        <xdr:cNvSpPr/>
      </xdr:nvSpPr>
      <xdr:spPr>
        <a:xfrm>
          <a:off x="9588500" y="16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135900</xdr:rowOff>
    </xdr:from>
    <xdr:ext cx="534377" cy="259045"/>
    <xdr:sp macro="" textlink="">
      <xdr:nvSpPr>
        <xdr:cNvPr id="478" name="テキスト ボックス 477"/>
        <xdr:cNvSpPr txBox="1"/>
      </xdr:nvSpPr>
      <xdr:spPr>
        <a:xfrm>
          <a:off x="9372111" y="169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146393</xdr:rowOff>
    </xdr:from>
    <xdr:to>
      <xdr:col>46</xdr:col>
      <xdr:colOff>38100</xdr:colOff>
      <xdr:row>98</xdr:row>
      <xdr:rowOff>76543</xdr:rowOff>
    </xdr:to>
    <xdr:sp macro="" textlink="">
      <xdr:nvSpPr>
        <xdr:cNvPr id="479" name="楕円 478"/>
        <xdr:cNvSpPr/>
      </xdr:nvSpPr>
      <xdr:spPr>
        <a:xfrm>
          <a:off x="8699500" y="167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67670</xdr:rowOff>
    </xdr:from>
    <xdr:ext cx="534377" cy="259045"/>
    <xdr:sp macro="" textlink="">
      <xdr:nvSpPr>
        <xdr:cNvPr id="480" name="テキスト ボックス 479"/>
        <xdr:cNvSpPr txBox="1"/>
      </xdr:nvSpPr>
      <xdr:spPr>
        <a:xfrm>
          <a:off x="8483111" y="168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103614</xdr:rowOff>
    </xdr:from>
    <xdr:to>
      <xdr:col>41</xdr:col>
      <xdr:colOff>101600</xdr:colOff>
      <xdr:row>98</xdr:row>
      <xdr:rowOff>33764</xdr:rowOff>
    </xdr:to>
    <xdr:sp macro="" textlink="">
      <xdr:nvSpPr>
        <xdr:cNvPr id="481" name="楕円 480"/>
        <xdr:cNvSpPr/>
      </xdr:nvSpPr>
      <xdr:spPr>
        <a:xfrm>
          <a:off x="7810500" y="167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24891</xdr:rowOff>
    </xdr:from>
    <xdr:ext cx="534377" cy="259045"/>
    <xdr:sp macro="" textlink="">
      <xdr:nvSpPr>
        <xdr:cNvPr id="482" name="テキスト ボックス 481"/>
        <xdr:cNvSpPr txBox="1"/>
      </xdr:nvSpPr>
      <xdr:spPr>
        <a:xfrm>
          <a:off x="7594111" y="1682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101214</xdr:rowOff>
    </xdr:from>
    <xdr:to>
      <xdr:col>36</xdr:col>
      <xdr:colOff>165100</xdr:colOff>
      <xdr:row>98</xdr:row>
      <xdr:rowOff>31364</xdr:rowOff>
    </xdr:to>
    <xdr:sp macro="" textlink="">
      <xdr:nvSpPr>
        <xdr:cNvPr id="483" name="楕円 482"/>
        <xdr:cNvSpPr/>
      </xdr:nvSpPr>
      <xdr:spPr>
        <a:xfrm>
          <a:off x="6921500" y="16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22491</xdr:rowOff>
    </xdr:from>
    <xdr:ext cx="534377" cy="259045"/>
    <xdr:sp macro="" textlink="">
      <xdr:nvSpPr>
        <xdr:cNvPr id="484" name="テキスト ボックス 483"/>
        <xdr:cNvSpPr txBox="1"/>
      </xdr:nvSpPr>
      <xdr:spPr>
        <a:xfrm>
          <a:off x="6705111" y="168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70479</xdr:rowOff>
    </xdr:from>
    <xdr:to>
      <xdr:col>72</xdr:col>
      <xdr:colOff>38100</xdr:colOff>
      <xdr:row>39</xdr:row>
      <xdr:rowOff>629</xdr:rowOff>
    </xdr:to>
    <xdr:sp macro="" textlink="">
      <xdr:nvSpPr>
        <xdr:cNvPr id="523" name="フローチャート: 判断 522"/>
        <xdr:cNvSpPr/>
      </xdr:nvSpPr>
      <xdr:spPr>
        <a:xfrm>
          <a:off x="13652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17156</xdr:rowOff>
    </xdr:from>
    <xdr:ext cx="469744" cy="259045"/>
    <xdr:sp macro="" textlink="">
      <xdr:nvSpPr>
        <xdr:cNvPr id="524" name="テキスト ボックス 523"/>
        <xdr:cNvSpPr txBox="1"/>
      </xdr:nvSpPr>
      <xdr:spPr>
        <a:xfrm>
          <a:off x="13468428" y="6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152034</xdr:rowOff>
    </xdr:from>
    <xdr:to>
      <xdr:col>85</xdr:col>
      <xdr:colOff>127000</xdr:colOff>
      <xdr:row>77</xdr:row>
      <xdr:rowOff>162103</xdr:rowOff>
    </xdr:to>
    <xdr:cxnSp macro="">
      <xdr:nvCxnSpPr>
        <xdr:cNvPr id="627" name="直線コネクタ 626"/>
        <xdr:cNvCxnSpPr/>
      </xdr:nvCxnSpPr>
      <xdr:spPr>
        <a:xfrm>
          <a:off x="15481300" y="13353684"/>
          <a:ext cx="8382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144642</xdr:rowOff>
    </xdr:from>
    <xdr:to>
      <xdr:col>81</xdr:col>
      <xdr:colOff>50800</xdr:colOff>
      <xdr:row>77</xdr:row>
      <xdr:rowOff>152034</xdr:rowOff>
    </xdr:to>
    <xdr:cxnSp macro="">
      <xdr:nvCxnSpPr>
        <xdr:cNvPr id="630" name="直線コネクタ 629"/>
        <xdr:cNvCxnSpPr/>
      </xdr:nvCxnSpPr>
      <xdr:spPr>
        <a:xfrm>
          <a:off x="14592300" y="13346292"/>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144642</xdr:rowOff>
    </xdr:from>
    <xdr:to>
      <xdr:col>76</xdr:col>
      <xdr:colOff>114300</xdr:colOff>
      <xdr:row>77</xdr:row>
      <xdr:rowOff>168514</xdr:rowOff>
    </xdr:to>
    <xdr:cxnSp macro="">
      <xdr:nvCxnSpPr>
        <xdr:cNvPr id="633" name="直線コネクタ 632"/>
        <xdr:cNvCxnSpPr/>
      </xdr:nvCxnSpPr>
      <xdr:spPr>
        <a:xfrm flipV="1">
          <a:off x="13703300" y="13346292"/>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151217</xdr:rowOff>
    </xdr:from>
    <xdr:to>
      <xdr:col>71</xdr:col>
      <xdr:colOff>177800</xdr:colOff>
      <xdr:row>77</xdr:row>
      <xdr:rowOff>168514</xdr:rowOff>
    </xdr:to>
    <xdr:cxnSp macro="">
      <xdr:nvCxnSpPr>
        <xdr:cNvPr id="636" name="直線コネクタ 635"/>
        <xdr:cNvCxnSpPr/>
      </xdr:nvCxnSpPr>
      <xdr:spPr>
        <a:xfrm>
          <a:off x="12814300" y="13352867"/>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37" name="フローチャート: 判断 636"/>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83060</xdr:rowOff>
    </xdr:from>
    <xdr:ext cx="534377" cy="259045"/>
    <xdr:sp macro="" textlink="">
      <xdr:nvSpPr>
        <xdr:cNvPr id="638" name="テキスト ボックス 637"/>
        <xdr:cNvSpPr txBox="1"/>
      </xdr:nvSpPr>
      <xdr:spPr>
        <a:xfrm>
          <a:off x="13436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111303</xdr:rowOff>
    </xdr:from>
    <xdr:to>
      <xdr:col>85</xdr:col>
      <xdr:colOff>177800</xdr:colOff>
      <xdr:row>78</xdr:row>
      <xdr:rowOff>41453</xdr:rowOff>
    </xdr:to>
    <xdr:sp macro="" textlink="">
      <xdr:nvSpPr>
        <xdr:cNvPr id="646" name="楕円 645"/>
        <xdr:cNvSpPr/>
      </xdr:nvSpPr>
      <xdr:spPr>
        <a:xfrm>
          <a:off x="16268700" y="133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26230</xdr:rowOff>
    </xdr:from>
    <xdr:ext cx="534377" cy="259045"/>
    <xdr:sp macro="" textlink="">
      <xdr:nvSpPr>
        <xdr:cNvPr id="647" name="公債費該当値テキスト"/>
        <xdr:cNvSpPr txBox="1"/>
      </xdr:nvSpPr>
      <xdr:spPr>
        <a:xfrm>
          <a:off x="16370300" y="132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101234</xdr:rowOff>
    </xdr:from>
    <xdr:to>
      <xdr:col>81</xdr:col>
      <xdr:colOff>101600</xdr:colOff>
      <xdr:row>78</xdr:row>
      <xdr:rowOff>31384</xdr:rowOff>
    </xdr:to>
    <xdr:sp macro="" textlink="">
      <xdr:nvSpPr>
        <xdr:cNvPr id="648" name="楕円 647"/>
        <xdr:cNvSpPr/>
      </xdr:nvSpPr>
      <xdr:spPr>
        <a:xfrm>
          <a:off x="15430500" y="13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22511</xdr:rowOff>
    </xdr:from>
    <xdr:ext cx="534377" cy="259045"/>
    <xdr:sp macro="" textlink="">
      <xdr:nvSpPr>
        <xdr:cNvPr id="649" name="テキスト ボックス 648"/>
        <xdr:cNvSpPr txBox="1"/>
      </xdr:nvSpPr>
      <xdr:spPr>
        <a:xfrm>
          <a:off x="15214111" y="133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93842</xdr:rowOff>
    </xdr:from>
    <xdr:to>
      <xdr:col>76</xdr:col>
      <xdr:colOff>165100</xdr:colOff>
      <xdr:row>78</xdr:row>
      <xdr:rowOff>23992</xdr:rowOff>
    </xdr:to>
    <xdr:sp macro="" textlink="">
      <xdr:nvSpPr>
        <xdr:cNvPr id="650" name="楕円 649"/>
        <xdr:cNvSpPr/>
      </xdr:nvSpPr>
      <xdr:spPr>
        <a:xfrm>
          <a:off x="14541500" y="132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15119</xdr:rowOff>
    </xdr:from>
    <xdr:ext cx="534377" cy="259045"/>
    <xdr:sp macro="" textlink="">
      <xdr:nvSpPr>
        <xdr:cNvPr id="651" name="テキスト ボックス 650"/>
        <xdr:cNvSpPr txBox="1"/>
      </xdr:nvSpPr>
      <xdr:spPr>
        <a:xfrm>
          <a:off x="14325111" y="133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117714</xdr:rowOff>
    </xdr:from>
    <xdr:to>
      <xdr:col>72</xdr:col>
      <xdr:colOff>38100</xdr:colOff>
      <xdr:row>78</xdr:row>
      <xdr:rowOff>47864</xdr:rowOff>
    </xdr:to>
    <xdr:sp macro="" textlink="">
      <xdr:nvSpPr>
        <xdr:cNvPr id="652" name="楕円 651"/>
        <xdr:cNvSpPr/>
      </xdr:nvSpPr>
      <xdr:spPr>
        <a:xfrm>
          <a:off x="13652500" y="133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38991</xdr:rowOff>
    </xdr:from>
    <xdr:ext cx="534377" cy="259045"/>
    <xdr:sp macro="" textlink="">
      <xdr:nvSpPr>
        <xdr:cNvPr id="653" name="テキスト ボックス 652"/>
        <xdr:cNvSpPr txBox="1"/>
      </xdr:nvSpPr>
      <xdr:spPr>
        <a:xfrm>
          <a:off x="13436111" y="134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100417</xdr:rowOff>
    </xdr:from>
    <xdr:to>
      <xdr:col>67</xdr:col>
      <xdr:colOff>101600</xdr:colOff>
      <xdr:row>78</xdr:row>
      <xdr:rowOff>30567</xdr:rowOff>
    </xdr:to>
    <xdr:sp macro="" textlink="">
      <xdr:nvSpPr>
        <xdr:cNvPr id="654" name="楕円 653"/>
        <xdr:cNvSpPr/>
      </xdr:nvSpPr>
      <xdr:spPr>
        <a:xfrm>
          <a:off x="12763500" y="133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21694</xdr:rowOff>
    </xdr:from>
    <xdr:ext cx="534377" cy="259045"/>
    <xdr:sp macro="" textlink="">
      <xdr:nvSpPr>
        <xdr:cNvPr id="655" name="テキスト ボックス 654"/>
        <xdr:cNvSpPr txBox="1"/>
      </xdr:nvSpPr>
      <xdr:spPr>
        <a:xfrm>
          <a:off x="12547111" y="1339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20965</xdr:rowOff>
    </xdr:from>
    <xdr:to>
      <xdr:col>85</xdr:col>
      <xdr:colOff>127000</xdr:colOff>
      <xdr:row>98</xdr:row>
      <xdr:rowOff>25234</xdr:rowOff>
    </xdr:to>
    <xdr:cxnSp macro="">
      <xdr:nvCxnSpPr>
        <xdr:cNvPr id="680" name="直線コネクタ 679"/>
        <xdr:cNvCxnSpPr/>
      </xdr:nvCxnSpPr>
      <xdr:spPr>
        <a:xfrm flipV="1">
          <a:off x="15481300" y="16823065"/>
          <a:ext cx="8382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11102</xdr:rowOff>
    </xdr:from>
    <xdr:to>
      <xdr:col>81</xdr:col>
      <xdr:colOff>50800</xdr:colOff>
      <xdr:row>98</xdr:row>
      <xdr:rowOff>25234</xdr:rowOff>
    </xdr:to>
    <xdr:cxnSp macro="">
      <xdr:nvCxnSpPr>
        <xdr:cNvPr id="683" name="直線コネクタ 682"/>
        <xdr:cNvCxnSpPr/>
      </xdr:nvCxnSpPr>
      <xdr:spPr>
        <a:xfrm>
          <a:off x="14592300" y="16813202"/>
          <a:ext cx="889000" cy="1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11102</xdr:rowOff>
    </xdr:from>
    <xdr:to>
      <xdr:col>76</xdr:col>
      <xdr:colOff>114300</xdr:colOff>
      <xdr:row>98</xdr:row>
      <xdr:rowOff>24834</xdr:rowOff>
    </xdr:to>
    <xdr:cxnSp macro="">
      <xdr:nvCxnSpPr>
        <xdr:cNvPr id="686" name="直線コネクタ 685"/>
        <xdr:cNvCxnSpPr/>
      </xdr:nvCxnSpPr>
      <xdr:spPr>
        <a:xfrm flipV="1">
          <a:off x="13703300" y="16813202"/>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21873</xdr:rowOff>
    </xdr:from>
    <xdr:to>
      <xdr:col>71</xdr:col>
      <xdr:colOff>177800</xdr:colOff>
      <xdr:row>98</xdr:row>
      <xdr:rowOff>24834</xdr:rowOff>
    </xdr:to>
    <xdr:cxnSp macro="">
      <xdr:nvCxnSpPr>
        <xdr:cNvPr id="689" name="直線コネクタ 688"/>
        <xdr:cNvCxnSpPr/>
      </xdr:nvCxnSpPr>
      <xdr:spPr>
        <a:xfrm>
          <a:off x="12814300" y="16823973"/>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0" name="フローチャート: 判断 689"/>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1" name="テキスト ボックス 690"/>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141615</xdr:rowOff>
    </xdr:from>
    <xdr:to>
      <xdr:col>85</xdr:col>
      <xdr:colOff>177800</xdr:colOff>
      <xdr:row>98</xdr:row>
      <xdr:rowOff>71765</xdr:rowOff>
    </xdr:to>
    <xdr:sp macro="" textlink="">
      <xdr:nvSpPr>
        <xdr:cNvPr id="699" name="楕円 698"/>
        <xdr:cNvSpPr/>
      </xdr:nvSpPr>
      <xdr:spPr>
        <a:xfrm>
          <a:off x="16268700" y="167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56542</xdr:rowOff>
    </xdr:from>
    <xdr:ext cx="378565" cy="259045"/>
    <xdr:sp macro="" textlink="">
      <xdr:nvSpPr>
        <xdr:cNvPr id="700" name="積立金該当値テキスト"/>
        <xdr:cNvSpPr txBox="1"/>
      </xdr:nvSpPr>
      <xdr:spPr>
        <a:xfrm>
          <a:off x="16370300" y="1668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145884</xdr:rowOff>
    </xdr:from>
    <xdr:to>
      <xdr:col>81</xdr:col>
      <xdr:colOff>101600</xdr:colOff>
      <xdr:row>98</xdr:row>
      <xdr:rowOff>76034</xdr:rowOff>
    </xdr:to>
    <xdr:sp macro="" textlink="">
      <xdr:nvSpPr>
        <xdr:cNvPr id="701" name="楕円 700"/>
        <xdr:cNvSpPr/>
      </xdr:nvSpPr>
      <xdr:spPr>
        <a:xfrm>
          <a:off x="15430500" y="167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98</xdr:row>
      <xdr:rowOff>67161</xdr:rowOff>
    </xdr:from>
    <xdr:ext cx="313932" cy="259045"/>
    <xdr:sp macro="" textlink="">
      <xdr:nvSpPr>
        <xdr:cNvPr id="702" name="テキスト ボックス 701"/>
        <xdr:cNvSpPr txBox="1"/>
      </xdr:nvSpPr>
      <xdr:spPr>
        <a:xfrm>
          <a:off x="15324333" y="168692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131752</xdr:rowOff>
    </xdr:from>
    <xdr:to>
      <xdr:col>76</xdr:col>
      <xdr:colOff>165100</xdr:colOff>
      <xdr:row>98</xdr:row>
      <xdr:rowOff>61902</xdr:rowOff>
    </xdr:to>
    <xdr:sp macro="" textlink="">
      <xdr:nvSpPr>
        <xdr:cNvPr id="703" name="楕円 702"/>
        <xdr:cNvSpPr/>
      </xdr:nvSpPr>
      <xdr:spPr>
        <a:xfrm>
          <a:off x="14541500" y="1676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53029</xdr:rowOff>
    </xdr:from>
    <xdr:ext cx="469744" cy="259045"/>
    <xdr:sp macro="" textlink="">
      <xdr:nvSpPr>
        <xdr:cNvPr id="704" name="テキスト ボックス 703"/>
        <xdr:cNvSpPr txBox="1"/>
      </xdr:nvSpPr>
      <xdr:spPr>
        <a:xfrm>
          <a:off x="14357428" y="1685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145484</xdr:rowOff>
    </xdr:from>
    <xdr:to>
      <xdr:col>72</xdr:col>
      <xdr:colOff>38100</xdr:colOff>
      <xdr:row>98</xdr:row>
      <xdr:rowOff>75634</xdr:rowOff>
    </xdr:to>
    <xdr:sp macro="" textlink="">
      <xdr:nvSpPr>
        <xdr:cNvPr id="705" name="楕円 704"/>
        <xdr:cNvSpPr/>
      </xdr:nvSpPr>
      <xdr:spPr>
        <a:xfrm>
          <a:off x="13652500" y="167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98</xdr:row>
      <xdr:rowOff>66761</xdr:rowOff>
    </xdr:from>
    <xdr:ext cx="313932" cy="259045"/>
    <xdr:sp macro="" textlink="">
      <xdr:nvSpPr>
        <xdr:cNvPr id="706" name="テキスト ボックス 705"/>
        <xdr:cNvSpPr txBox="1"/>
      </xdr:nvSpPr>
      <xdr:spPr>
        <a:xfrm>
          <a:off x="13546333" y="168688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142523</xdr:rowOff>
    </xdr:from>
    <xdr:to>
      <xdr:col>67</xdr:col>
      <xdr:colOff>101600</xdr:colOff>
      <xdr:row>98</xdr:row>
      <xdr:rowOff>72673</xdr:rowOff>
    </xdr:to>
    <xdr:sp macro="" textlink="">
      <xdr:nvSpPr>
        <xdr:cNvPr id="707" name="楕円 706"/>
        <xdr:cNvSpPr/>
      </xdr:nvSpPr>
      <xdr:spPr>
        <a:xfrm>
          <a:off x="12763500" y="167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63800</xdr:rowOff>
    </xdr:from>
    <xdr:ext cx="378565" cy="259045"/>
    <xdr:sp macro="" textlink="">
      <xdr:nvSpPr>
        <xdr:cNvPr id="708" name="テキスト ボックス 707"/>
        <xdr:cNvSpPr txBox="1"/>
      </xdr:nvSpPr>
      <xdr:spPr>
        <a:xfrm>
          <a:off x="12625017" y="16865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45" name="フローチャート: 判断 744"/>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129120</xdr:rowOff>
    </xdr:from>
    <xdr:ext cx="469744" cy="259045"/>
    <xdr:sp macro="" textlink="">
      <xdr:nvSpPr>
        <xdr:cNvPr id="746" name="テキスト ボックス 745"/>
        <xdr:cNvSpPr txBox="1"/>
      </xdr:nvSpPr>
      <xdr:spPr>
        <a:xfrm>
          <a:off x="19310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98552</xdr:rowOff>
    </xdr:from>
    <xdr:to>
      <xdr:col>116</xdr:col>
      <xdr:colOff>63500</xdr:colOff>
      <xdr:row>58</xdr:row>
      <xdr:rowOff>98552</xdr:rowOff>
    </xdr:to>
    <xdr:cxnSp macro="">
      <xdr:nvCxnSpPr>
        <xdr:cNvPr id="790" name="直線コネクタ 789"/>
        <xdr:cNvCxnSpPr/>
      </xdr:nvCxnSpPr>
      <xdr:spPr>
        <a:xfrm>
          <a:off x="21323300" y="10042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98415</xdr:rowOff>
    </xdr:from>
    <xdr:to>
      <xdr:col>111</xdr:col>
      <xdr:colOff>177800</xdr:colOff>
      <xdr:row>58</xdr:row>
      <xdr:rowOff>98552</xdr:rowOff>
    </xdr:to>
    <xdr:cxnSp macro="">
      <xdr:nvCxnSpPr>
        <xdr:cNvPr id="793" name="直線コネクタ 792"/>
        <xdr:cNvCxnSpPr/>
      </xdr:nvCxnSpPr>
      <xdr:spPr>
        <a:xfrm>
          <a:off x="20434300" y="1004251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98415</xdr:rowOff>
    </xdr:from>
    <xdr:to>
      <xdr:col>107</xdr:col>
      <xdr:colOff>50800</xdr:colOff>
      <xdr:row>58</xdr:row>
      <xdr:rowOff>98506</xdr:rowOff>
    </xdr:to>
    <xdr:cxnSp macro="">
      <xdr:nvCxnSpPr>
        <xdr:cNvPr id="796" name="直線コネクタ 795"/>
        <xdr:cNvCxnSpPr/>
      </xdr:nvCxnSpPr>
      <xdr:spPr>
        <a:xfrm flipV="1">
          <a:off x="19545300" y="1004251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98506</xdr:rowOff>
    </xdr:from>
    <xdr:to>
      <xdr:col>102</xdr:col>
      <xdr:colOff>114300</xdr:colOff>
      <xdr:row>58</xdr:row>
      <xdr:rowOff>98598</xdr:rowOff>
    </xdr:to>
    <xdr:cxnSp macro="">
      <xdr:nvCxnSpPr>
        <xdr:cNvPr id="799" name="直線コネクタ 798"/>
        <xdr:cNvCxnSpPr/>
      </xdr:nvCxnSpPr>
      <xdr:spPr>
        <a:xfrm flipV="1">
          <a:off x="18656300" y="1004260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130277</xdr:rowOff>
    </xdr:from>
    <xdr:to>
      <xdr:col>102</xdr:col>
      <xdr:colOff>165100</xdr:colOff>
      <xdr:row>57</xdr:row>
      <xdr:rowOff>60427</xdr:rowOff>
    </xdr:to>
    <xdr:sp macro="" textlink="">
      <xdr:nvSpPr>
        <xdr:cNvPr id="800" name="フローチャート: 判断 799"/>
        <xdr:cNvSpPr/>
      </xdr:nvSpPr>
      <xdr:spPr>
        <a:xfrm>
          <a:off x="19494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76954</xdr:rowOff>
    </xdr:from>
    <xdr:ext cx="469744" cy="259045"/>
    <xdr:sp macro="" textlink="">
      <xdr:nvSpPr>
        <xdr:cNvPr id="801" name="テキスト ボックス 800"/>
        <xdr:cNvSpPr txBox="1"/>
      </xdr:nvSpPr>
      <xdr:spPr>
        <a:xfrm>
          <a:off x="19310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47752</xdr:rowOff>
    </xdr:from>
    <xdr:to>
      <xdr:col>116</xdr:col>
      <xdr:colOff>114300</xdr:colOff>
      <xdr:row>58</xdr:row>
      <xdr:rowOff>149352</xdr:rowOff>
    </xdr:to>
    <xdr:sp macro="" textlink="">
      <xdr:nvSpPr>
        <xdr:cNvPr id="809" name="楕円 808"/>
        <xdr:cNvSpPr/>
      </xdr:nvSpPr>
      <xdr:spPr>
        <a:xfrm>
          <a:off x="221107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134129</xdr:rowOff>
    </xdr:from>
    <xdr:ext cx="378565" cy="259045"/>
    <xdr:sp macro="" textlink="">
      <xdr:nvSpPr>
        <xdr:cNvPr id="810" name="貸付金該当値テキスト"/>
        <xdr:cNvSpPr txBox="1"/>
      </xdr:nvSpPr>
      <xdr:spPr>
        <a:xfrm>
          <a:off x="22212300" y="990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47752</xdr:rowOff>
    </xdr:from>
    <xdr:to>
      <xdr:col>112</xdr:col>
      <xdr:colOff>38100</xdr:colOff>
      <xdr:row>58</xdr:row>
      <xdr:rowOff>149352</xdr:rowOff>
    </xdr:to>
    <xdr:sp macro="" textlink="">
      <xdr:nvSpPr>
        <xdr:cNvPr id="811" name="楕円 810"/>
        <xdr:cNvSpPr/>
      </xdr:nvSpPr>
      <xdr:spPr>
        <a:xfrm>
          <a:off x="21272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140479</xdr:rowOff>
    </xdr:from>
    <xdr:ext cx="378565" cy="259045"/>
    <xdr:sp macro="" textlink="">
      <xdr:nvSpPr>
        <xdr:cNvPr id="812" name="テキスト ボックス 811"/>
        <xdr:cNvSpPr txBox="1"/>
      </xdr:nvSpPr>
      <xdr:spPr>
        <a:xfrm>
          <a:off x="21134017" y="10084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47615</xdr:rowOff>
    </xdr:from>
    <xdr:to>
      <xdr:col>107</xdr:col>
      <xdr:colOff>101600</xdr:colOff>
      <xdr:row>58</xdr:row>
      <xdr:rowOff>149215</xdr:rowOff>
    </xdr:to>
    <xdr:sp macro="" textlink="">
      <xdr:nvSpPr>
        <xdr:cNvPr id="813" name="楕円 812"/>
        <xdr:cNvSpPr/>
      </xdr:nvSpPr>
      <xdr:spPr>
        <a:xfrm>
          <a:off x="20383500" y="99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140342</xdr:rowOff>
    </xdr:from>
    <xdr:ext cx="378565" cy="259045"/>
    <xdr:sp macro="" textlink="">
      <xdr:nvSpPr>
        <xdr:cNvPr id="814" name="テキスト ボックス 813"/>
        <xdr:cNvSpPr txBox="1"/>
      </xdr:nvSpPr>
      <xdr:spPr>
        <a:xfrm>
          <a:off x="20245017" y="1008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47706</xdr:rowOff>
    </xdr:from>
    <xdr:to>
      <xdr:col>102</xdr:col>
      <xdr:colOff>165100</xdr:colOff>
      <xdr:row>58</xdr:row>
      <xdr:rowOff>149306</xdr:rowOff>
    </xdr:to>
    <xdr:sp macro="" textlink="">
      <xdr:nvSpPr>
        <xdr:cNvPr id="815" name="楕円 814"/>
        <xdr:cNvSpPr/>
      </xdr:nvSpPr>
      <xdr:spPr>
        <a:xfrm>
          <a:off x="19494500" y="99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140433</xdr:rowOff>
    </xdr:from>
    <xdr:ext cx="378565" cy="259045"/>
    <xdr:sp macro="" textlink="">
      <xdr:nvSpPr>
        <xdr:cNvPr id="816" name="テキスト ボックス 815"/>
        <xdr:cNvSpPr txBox="1"/>
      </xdr:nvSpPr>
      <xdr:spPr>
        <a:xfrm>
          <a:off x="19356017" y="1008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47798</xdr:rowOff>
    </xdr:from>
    <xdr:to>
      <xdr:col>98</xdr:col>
      <xdr:colOff>38100</xdr:colOff>
      <xdr:row>58</xdr:row>
      <xdr:rowOff>149398</xdr:rowOff>
    </xdr:to>
    <xdr:sp macro="" textlink="">
      <xdr:nvSpPr>
        <xdr:cNvPr id="817" name="楕円 816"/>
        <xdr:cNvSpPr/>
      </xdr:nvSpPr>
      <xdr:spPr>
        <a:xfrm>
          <a:off x="18605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140525</xdr:rowOff>
    </xdr:from>
    <xdr:ext cx="378565" cy="259045"/>
    <xdr:sp macro="" textlink="">
      <xdr:nvSpPr>
        <xdr:cNvPr id="818" name="テキスト ボックス 817"/>
        <xdr:cNvSpPr txBox="1"/>
      </xdr:nvSpPr>
      <xdr:spPr>
        <a:xfrm>
          <a:off x="18467017" y="1008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15932</xdr:rowOff>
    </xdr:from>
    <xdr:to>
      <xdr:col>116</xdr:col>
      <xdr:colOff>63500</xdr:colOff>
      <xdr:row>77</xdr:row>
      <xdr:rowOff>36088</xdr:rowOff>
    </xdr:to>
    <xdr:cxnSp macro="">
      <xdr:nvCxnSpPr>
        <xdr:cNvPr id="848" name="直線コネクタ 847"/>
        <xdr:cNvCxnSpPr/>
      </xdr:nvCxnSpPr>
      <xdr:spPr>
        <a:xfrm>
          <a:off x="21323300" y="13217582"/>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15932</xdr:rowOff>
    </xdr:from>
    <xdr:to>
      <xdr:col>111</xdr:col>
      <xdr:colOff>177800</xdr:colOff>
      <xdr:row>77</xdr:row>
      <xdr:rowOff>45022</xdr:rowOff>
    </xdr:to>
    <xdr:cxnSp macro="">
      <xdr:nvCxnSpPr>
        <xdr:cNvPr id="851" name="直線コネクタ 850"/>
        <xdr:cNvCxnSpPr/>
      </xdr:nvCxnSpPr>
      <xdr:spPr>
        <a:xfrm flipV="1">
          <a:off x="20434300" y="1321758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45022</xdr:rowOff>
    </xdr:from>
    <xdr:to>
      <xdr:col>107</xdr:col>
      <xdr:colOff>50800</xdr:colOff>
      <xdr:row>77</xdr:row>
      <xdr:rowOff>62243</xdr:rowOff>
    </xdr:to>
    <xdr:cxnSp macro="">
      <xdr:nvCxnSpPr>
        <xdr:cNvPr id="854" name="直線コネクタ 853"/>
        <xdr:cNvCxnSpPr/>
      </xdr:nvCxnSpPr>
      <xdr:spPr>
        <a:xfrm flipV="1">
          <a:off x="19545300" y="1324667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62243</xdr:rowOff>
    </xdr:from>
    <xdr:to>
      <xdr:col>102</xdr:col>
      <xdr:colOff>114300</xdr:colOff>
      <xdr:row>77</xdr:row>
      <xdr:rowOff>152025</xdr:rowOff>
    </xdr:to>
    <xdr:cxnSp macro="">
      <xdr:nvCxnSpPr>
        <xdr:cNvPr id="857" name="直線コネクタ 856"/>
        <xdr:cNvCxnSpPr/>
      </xdr:nvCxnSpPr>
      <xdr:spPr>
        <a:xfrm flipV="1">
          <a:off x="18656300" y="13263893"/>
          <a:ext cx="889000" cy="8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58" name="フローチャート: 判断 857"/>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154392</xdr:rowOff>
    </xdr:from>
    <xdr:ext cx="534377" cy="259045"/>
    <xdr:sp macro="" textlink="">
      <xdr:nvSpPr>
        <xdr:cNvPr id="859" name="テキスト ボックス 858"/>
        <xdr:cNvSpPr txBox="1"/>
      </xdr:nvSpPr>
      <xdr:spPr>
        <a:xfrm>
          <a:off x="19278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156738</xdr:rowOff>
    </xdr:from>
    <xdr:to>
      <xdr:col>116</xdr:col>
      <xdr:colOff>114300</xdr:colOff>
      <xdr:row>77</xdr:row>
      <xdr:rowOff>86888</xdr:rowOff>
    </xdr:to>
    <xdr:sp macro="" textlink="">
      <xdr:nvSpPr>
        <xdr:cNvPr id="867" name="楕円 866"/>
        <xdr:cNvSpPr/>
      </xdr:nvSpPr>
      <xdr:spPr>
        <a:xfrm>
          <a:off x="22110700" y="1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135165</xdr:rowOff>
    </xdr:from>
    <xdr:ext cx="534377" cy="259045"/>
    <xdr:sp macro="" textlink="">
      <xdr:nvSpPr>
        <xdr:cNvPr id="868" name="繰出金該当値テキスト"/>
        <xdr:cNvSpPr txBox="1"/>
      </xdr:nvSpPr>
      <xdr:spPr>
        <a:xfrm>
          <a:off x="22212300" y="131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136582</xdr:rowOff>
    </xdr:from>
    <xdr:to>
      <xdr:col>112</xdr:col>
      <xdr:colOff>38100</xdr:colOff>
      <xdr:row>77</xdr:row>
      <xdr:rowOff>66732</xdr:rowOff>
    </xdr:to>
    <xdr:sp macro="" textlink="">
      <xdr:nvSpPr>
        <xdr:cNvPr id="869" name="楕円 868"/>
        <xdr:cNvSpPr/>
      </xdr:nvSpPr>
      <xdr:spPr>
        <a:xfrm>
          <a:off x="21272500" y="131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57859</xdr:rowOff>
    </xdr:from>
    <xdr:ext cx="534377" cy="259045"/>
    <xdr:sp macro="" textlink="">
      <xdr:nvSpPr>
        <xdr:cNvPr id="870" name="テキスト ボックス 869"/>
        <xdr:cNvSpPr txBox="1"/>
      </xdr:nvSpPr>
      <xdr:spPr>
        <a:xfrm>
          <a:off x="21056111" y="13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165672</xdr:rowOff>
    </xdr:from>
    <xdr:to>
      <xdr:col>107</xdr:col>
      <xdr:colOff>101600</xdr:colOff>
      <xdr:row>77</xdr:row>
      <xdr:rowOff>95822</xdr:rowOff>
    </xdr:to>
    <xdr:sp macro="" textlink="">
      <xdr:nvSpPr>
        <xdr:cNvPr id="871" name="楕円 870"/>
        <xdr:cNvSpPr/>
      </xdr:nvSpPr>
      <xdr:spPr>
        <a:xfrm>
          <a:off x="20383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86949</xdr:rowOff>
    </xdr:from>
    <xdr:ext cx="534377" cy="259045"/>
    <xdr:sp macro="" textlink="">
      <xdr:nvSpPr>
        <xdr:cNvPr id="872" name="テキスト ボックス 871"/>
        <xdr:cNvSpPr txBox="1"/>
      </xdr:nvSpPr>
      <xdr:spPr>
        <a:xfrm>
          <a:off x="20167111" y="13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11443</xdr:rowOff>
    </xdr:from>
    <xdr:to>
      <xdr:col>102</xdr:col>
      <xdr:colOff>165100</xdr:colOff>
      <xdr:row>77</xdr:row>
      <xdr:rowOff>113043</xdr:rowOff>
    </xdr:to>
    <xdr:sp macro="" textlink="">
      <xdr:nvSpPr>
        <xdr:cNvPr id="873" name="楕円 872"/>
        <xdr:cNvSpPr/>
      </xdr:nvSpPr>
      <xdr:spPr>
        <a:xfrm>
          <a:off x="19494500" y="13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104170</xdr:rowOff>
    </xdr:from>
    <xdr:ext cx="534377" cy="259045"/>
    <xdr:sp macro="" textlink="">
      <xdr:nvSpPr>
        <xdr:cNvPr id="874" name="テキスト ボックス 873"/>
        <xdr:cNvSpPr txBox="1"/>
      </xdr:nvSpPr>
      <xdr:spPr>
        <a:xfrm>
          <a:off x="19278111" y="133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101225</xdr:rowOff>
    </xdr:from>
    <xdr:to>
      <xdr:col>98</xdr:col>
      <xdr:colOff>38100</xdr:colOff>
      <xdr:row>78</xdr:row>
      <xdr:rowOff>31375</xdr:rowOff>
    </xdr:to>
    <xdr:sp macro="" textlink="">
      <xdr:nvSpPr>
        <xdr:cNvPr id="875" name="楕円 874"/>
        <xdr:cNvSpPr/>
      </xdr:nvSpPr>
      <xdr:spPr>
        <a:xfrm>
          <a:off x="186055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22502</xdr:rowOff>
    </xdr:from>
    <xdr:ext cx="534377" cy="259045"/>
    <xdr:sp macro="" textlink="">
      <xdr:nvSpPr>
        <xdr:cNvPr id="876" name="テキスト ボックス 875"/>
        <xdr:cNvSpPr txBox="1"/>
      </xdr:nvSpPr>
      <xdr:spPr>
        <a:xfrm>
          <a:off x="18389111" y="133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07" name="フローチャート: 判断 906"/>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08" name="テキスト ボックス 907"/>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100330</xdr:rowOff>
    </xdr:from>
    <xdr:to>
      <xdr:col>107</xdr:col>
      <xdr:colOff>101600</xdr:colOff>
      <xdr:row>98</xdr:row>
      <xdr:rowOff>30480</xdr:rowOff>
    </xdr:to>
    <xdr:sp macro="" textlink="">
      <xdr:nvSpPr>
        <xdr:cNvPr id="910" name="フローチャート: 判断 909"/>
        <xdr:cNvSpPr/>
      </xdr:nvSpPr>
      <xdr:spPr>
        <a:xfrm>
          <a:off x="20383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47007</xdr:rowOff>
    </xdr:from>
    <xdr:ext cx="249299" cy="259045"/>
    <xdr:sp macro="" textlink="">
      <xdr:nvSpPr>
        <xdr:cNvPr id="911" name="テキスト ボックス 910"/>
        <xdr:cNvSpPr txBox="1"/>
      </xdr:nvSpPr>
      <xdr:spPr>
        <a:xfrm>
          <a:off x="20309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13" name="フローチャート: 判断 912"/>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14" name="テキスト ボックス 913"/>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15" name="フローチャート: 判断 914"/>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16" name="テキスト ボックス 915"/>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363,303</a:t>
          </a:r>
          <a:r>
            <a:rPr lang="ja-JP" altLang="ja-JP" sz="1100">
              <a:solidFill>
                <a:schemeClr val="dk1"/>
              </a:solidFill>
              <a:effectLst/>
              <a:latin typeface="+mn-lt"/>
              <a:ea typeface="+mn-ea"/>
              <a:cs typeface="+mn-cs"/>
            </a:rPr>
            <a:t>円とな</a:t>
          </a:r>
          <a:r>
            <a:rPr lang="ja-JP" altLang="en-US" sz="1100">
              <a:solidFill>
                <a:schemeClr val="dk1"/>
              </a:solidFill>
              <a:effectLst/>
              <a:latin typeface="+mn-lt"/>
              <a:ea typeface="+mn-ea"/>
              <a:cs typeface="+mn-cs"/>
            </a:rPr>
            <a:t>り、平成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38,200</a:t>
          </a:r>
          <a:r>
            <a:rPr lang="ja-JP" altLang="en-US" sz="1100">
              <a:solidFill>
                <a:schemeClr val="dk1"/>
              </a:solidFill>
              <a:effectLst/>
              <a:latin typeface="+mn-lt"/>
              <a:ea typeface="+mn-ea"/>
              <a:cs typeface="+mn-cs"/>
            </a:rPr>
            <a:t>円の増加となった。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多数</a:t>
          </a:r>
          <a:r>
            <a:rPr lang="ja-JP" altLang="ja-JP" sz="1100">
              <a:solidFill>
                <a:schemeClr val="dk1"/>
              </a:solidFill>
              <a:effectLst/>
              <a:latin typeface="+mn-lt"/>
              <a:ea typeface="+mn-ea"/>
              <a:cs typeface="+mn-cs"/>
            </a:rPr>
            <a:t>の費目で類似団体平均や愛知県平均を下回っているが、普通建設事業費では全国平均、愛知県平均及び類似団体平均を上回っている。これは、新庁舎建設工事がピークを迎えたことにより工事費が大幅に増加したためであ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逆に、積立金においては、全国平均・愛知県平均・類似団体平均を過去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a:t>
          </a:r>
          <a:r>
            <a:rPr kumimoji="1" lang="ja-JP" altLang="en-US" sz="1100">
              <a:solidFill>
                <a:schemeClr val="dk1"/>
              </a:solidFill>
              <a:effectLst/>
              <a:latin typeface="+mn-lt"/>
              <a:ea typeface="+mn-ea"/>
              <a:cs typeface="+mn-cs"/>
            </a:rPr>
            <a:t>連続で</a:t>
          </a:r>
          <a:r>
            <a:rPr kumimoji="1" lang="ja-JP" altLang="ja-JP" sz="1100">
              <a:solidFill>
                <a:schemeClr val="dk1"/>
              </a:solidFill>
              <a:effectLst/>
              <a:latin typeface="+mn-lt"/>
              <a:ea typeface="+mn-ea"/>
              <a:cs typeface="+mn-cs"/>
            </a:rPr>
            <a:t>大幅に下回っている。これは、慢性的に財源不足に悩まされており、基本的には利子の積立しか出来ていないためである。</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新庁舎建設事業完了後、令和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年度からは新庁舎建設工事に係る公債費の大幅な増加が見込まれる。また、新庁舎の維持</a:t>
          </a:r>
          <a:r>
            <a:rPr lang="ja-JP" altLang="en-US" sz="1100">
              <a:solidFill>
                <a:schemeClr val="dk1"/>
              </a:solidFill>
              <a:effectLst/>
              <a:latin typeface="+mn-lt"/>
              <a:ea typeface="+mn-ea"/>
              <a:cs typeface="+mn-cs"/>
            </a:rPr>
            <a:t>管理費</a:t>
          </a:r>
          <a:r>
            <a:rPr lang="ja-JP" altLang="ja-JP" sz="1100">
              <a:solidFill>
                <a:schemeClr val="dk1"/>
              </a:solidFill>
              <a:effectLst/>
              <a:latin typeface="+mn-lt"/>
              <a:ea typeface="+mn-ea"/>
              <a:cs typeface="+mn-cs"/>
            </a:rPr>
            <a:t>や社会保障関連経費の伸びに伴う扶助費の増加も懸念されるため、</a:t>
          </a:r>
          <a:r>
            <a:rPr kumimoji="1" lang="ja-JP" altLang="ja-JP" sz="1100">
              <a:solidFill>
                <a:schemeClr val="dk1"/>
              </a:solidFill>
              <a:effectLst/>
              <a:latin typeface="+mn-lt"/>
              <a:ea typeface="+mn-ea"/>
              <a:cs typeface="+mn-cs"/>
            </a:rPr>
            <a:t>第４次弥富市行政改革実施計画に基づき事務事業の合理化・効率化に取り組むことで、歳出の抑制に努める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愛知県弥富市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44,449
42,637
49.00
16,824,297
16,148,466
457,027
10,355,624
11,526,166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85489</xdr:rowOff>
    </xdr:from>
    <xdr:to>
      <xdr:col>24</xdr:col>
      <xdr:colOff>63500</xdr:colOff>
      <xdr:row>37</xdr:row>
      <xdr:rowOff>153416</xdr:rowOff>
    </xdr:to>
    <xdr:cxnSp macro="">
      <xdr:nvCxnSpPr>
        <xdr:cNvPr id="63" name="直線コネクタ 62"/>
        <xdr:cNvCxnSpPr/>
      </xdr:nvCxnSpPr>
      <xdr:spPr>
        <a:xfrm>
          <a:off x="3797300" y="6429139"/>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61976</xdr:rowOff>
    </xdr:from>
    <xdr:to>
      <xdr:col>19</xdr:col>
      <xdr:colOff>177800</xdr:colOff>
      <xdr:row>37</xdr:row>
      <xdr:rowOff>85489</xdr:rowOff>
    </xdr:to>
    <xdr:cxnSp macro="">
      <xdr:nvCxnSpPr>
        <xdr:cNvPr id="66" name="直線コネクタ 65"/>
        <xdr:cNvCxnSpPr/>
      </xdr:nvCxnSpPr>
      <xdr:spPr>
        <a:xfrm>
          <a:off x="2908300" y="6405626"/>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4826</xdr:rowOff>
    </xdr:from>
    <xdr:to>
      <xdr:col>15</xdr:col>
      <xdr:colOff>50800</xdr:colOff>
      <xdr:row>37</xdr:row>
      <xdr:rowOff>61976</xdr:rowOff>
    </xdr:to>
    <xdr:cxnSp macro="">
      <xdr:nvCxnSpPr>
        <xdr:cNvPr id="69" name="直線コネクタ 68"/>
        <xdr:cNvCxnSpPr/>
      </xdr:nvCxnSpPr>
      <xdr:spPr>
        <a:xfrm>
          <a:off x="2019300" y="617702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4826</xdr:rowOff>
    </xdr:from>
    <xdr:to>
      <xdr:col>10</xdr:col>
      <xdr:colOff>114300</xdr:colOff>
      <xdr:row>36</xdr:row>
      <xdr:rowOff>87775</xdr:rowOff>
    </xdr:to>
    <xdr:cxnSp macro="">
      <xdr:nvCxnSpPr>
        <xdr:cNvPr id="72" name="直線コネクタ 71"/>
        <xdr:cNvCxnSpPr/>
      </xdr:nvCxnSpPr>
      <xdr:spPr>
        <a:xfrm flipV="1">
          <a:off x="1130300" y="6177026"/>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79103</xdr:rowOff>
    </xdr:from>
    <xdr:to>
      <xdr:col>10</xdr:col>
      <xdr:colOff>165100</xdr:colOff>
      <xdr:row>35</xdr:row>
      <xdr:rowOff>9253</xdr:rowOff>
    </xdr:to>
    <xdr:sp macro="" textlink="">
      <xdr:nvSpPr>
        <xdr:cNvPr id="73" name="フローチャート: 判断 72"/>
        <xdr:cNvSpPr/>
      </xdr:nvSpPr>
      <xdr:spPr>
        <a:xfrm>
          <a:off x="1968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25780</xdr:rowOff>
    </xdr:from>
    <xdr:ext cx="469744" cy="259045"/>
    <xdr:sp macro="" textlink="">
      <xdr:nvSpPr>
        <xdr:cNvPr id="74" name="テキスト ボックス 73"/>
        <xdr:cNvSpPr txBox="1"/>
      </xdr:nvSpPr>
      <xdr:spPr>
        <a:xfrm>
          <a:off x="1784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102616</xdr:rowOff>
    </xdr:from>
    <xdr:to>
      <xdr:col>24</xdr:col>
      <xdr:colOff>114300</xdr:colOff>
      <xdr:row>38</xdr:row>
      <xdr:rowOff>32765</xdr:rowOff>
    </xdr:to>
    <xdr:sp macro="" textlink="">
      <xdr:nvSpPr>
        <xdr:cNvPr id="82" name="楕円 81"/>
        <xdr:cNvSpPr/>
      </xdr:nvSpPr>
      <xdr:spPr>
        <a:xfrm>
          <a:off x="45847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81043</xdr:rowOff>
    </xdr:from>
    <xdr:ext cx="469744" cy="259045"/>
    <xdr:sp macro="" textlink="">
      <xdr:nvSpPr>
        <xdr:cNvPr id="83" name="議会費該当値テキスト"/>
        <xdr:cNvSpPr txBox="1"/>
      </xdr:nvSpPr>
      <xdr:spPr>
        <a:xfrm>
          <a:off x="4686300"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34689</xdr:rowOff>
    </xdr:from>
    <xdr:to>
      <xdr:col>20</xdr:col>
      <xdr:colOff>38100</xdr:colOff>
      <xdr:row>37</xdr:row>
      <xdr:rowOff>136289</xdr:rowOff>
    </xdr:to>
    <xdr:sp macro="" textlink="">
      <xdr:nvSpPr>
        <xdr:cNvPr id="84" name="楕円 83"/>
        <xdr:cNvSpPr/>
      </xdr:nvSpPr>
      <xdr:spPr>
        <a:xfrm>
          <a:off x="3746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127416</xdr:rowOff>
    </xdr:from>
    <xdr:ext cx="469744" cy="259045"/>
    <xdr:sp macro="" textlink="">
      <xdr:nvSpPr>
        <xdr:cNvPr id="85" name="テキスト ボックス 84"/>
        <xdr:cNvSpPr txBox="1"/>
      </xdr:nvSpPr>
      <xdr:spPr>
        <a:xfrm>
          <a:off x="3562428"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11176</xdr:rowOff>
    </xdr:from>
    <xdr:to>
      <xdr:col>15</xdr:col>
      <xdr:colOff>101600</xdr:colOff>
      <xdr:row>37</xdr:row>
      <xdr:rowOff>112776</xdr:rowOff>
    </xdr:to>
    <xdr:sp macro="" textlink="">
      <xdr:nvSpPr>
        <xdr:cNvPr id="86" name="楕円 85"/>
        <xdr:cNvSpPr/>
      </xdr:nvSpPr>
      <xdr:spPr>
        <a:xfrm>
          <a:off x="2857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103903</xdr:rowOff>
    </xdr:from>
    <xdr:ext cx="469744" cy="259045"/>
    <xdr:sp macro="" textlink="">
      <xdr:nvSpPr>
        <xdr:cNvPr id="87" name="テキスト ボックス 86"/>
        <xdr:cNvSpPr txBox="1"/>
      </xdr:nvSpPr>
      <xdr:spPr>
        <a:xfrm>
          <a:off x="2673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125476</xdr:rowOff>
    </xdr:from>
    <xdr:to>
      <xdr:col>10</xdr:col>
      <xdr:colOff>165100</xdr:colOff>
      <xdr:row>36</xdr:row>
      <xdr:rowOff>55626</xdr:rowOff>
    </xdr:to>
    <xdr:sp macro="" textlink="">
      <xdr:nvSpPr>
        <xdr:cNvPr id="88" name="楕円 87"/>
        <xdr:cNvSpPr/>
      </xdr:nvSpPr>
      <xdr:spPr>
        <a:xfrm>
          <a:off x="1968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46753</xdr:rowOff>
    </xdr:from>
    <xdr:ext cx="469744" cy="259045"/>
    <xdr:sp macro="" textlink="">
      <xdr:nvSpPr>
        <xdr:cNvPr id="89" name="テキスト ボックス 88"/>
        <xdr:cNvSpPr txBox="1"/>
      </xdr:nvSpPr>
      <xdr:spPr>
        <a:xfrm>
          <a:off x="1784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36975</xdr:rowOff>
    </xdr:from>
    <xdr:to>
      <xdr:col>6</xdr:col>
      <xdr:colOff>38100</xdr:colOff>
      <xdr:row>36</xdr:row>
      <xdr:rowOff>138575</xdr:rowOff>
    </xdr:to>
    <xdr:sp macro="" textlink="">
      <xdr:nvSpPr>
        <xdr:cNvPr id="90" name="楕円 89"/>
        <xdr:cNvSpPr/>
      </xdr:nvSpPr>
      <xdr:spPr>
        <a:xfrm>
          <a:off x="1079500" y="62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129702</xdr:rowOff>
    </xdr:from>
    <xdr:ext cx="469744" cy="259045"/>
    <xdr:sp macro="" textlink="">
      <xdr:nvSpPr>
        <xdr:cNvPr id="91" name="テキスト ボックス 90"/>
        <xdr:cNvSpPr txBox="1"/>
      </xdr:nvSpPr>
      <xdr:spPr>
        <a:xfrm>
          <a:off x="895428" y="63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92635</xdr:rowOff>
    </xdr:from>
    <xdr:to>
      <xdr:col>24</xdr:col>
      <xdr:colOff>63500</xdr:colOff>
      <xdr:row>58</xdr:row>
      <xdr:rowOff>63336</xdr:rowOff>
    </xdr:to>
    <xdr:cxnSp macro="">
      <xdr:nvCxnSpPr>
        <xdr:cNvPr id="120" name="直線コネクタ 119"/>
        <xdr:cNvCxnSpPr/>
      </xdr:nvCxnSpPr>
      <xdr:spPr>
        <a:xfrm flipV="1">
          <a:off x="3797300" y="9865285"/>
          <a:ext cx="838200" cy="1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63336</xdr:rowOff>
    </xdr:from>
    <xdr:to>
      <xdr:col>19</xdr:col>
      <xdr:colOff>177800</xdr:colOff>
      <xdr:row>58</xdr:row>
      <xdr:rowOff>63462</xdr:rowOff>
    </xdr:to>
    <xdr:cxnSp macro="">
      <xdr:nvCxnSpPr>
        <xdr:cNvPr id="123" name="直線コネクタ 122"/>
        <xdr:cNvCxnSpPr/>
      </xdr:nvCxnSpPr>
      <xdr:spPr>
        <a:xfrm flipV="1">
          <a:off x="2908300" y="10007436"/>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63462</xdr:rowOff>
    </xdr:from>
    <xdr:to>
      <xdr:col>15</xdr:col>
      <xdr:colOff>50800</xdr:colOff>
      <xdr:row>58</xdr:row>
      <xdr:rowOff>82249</xdr:rowOff>
    </xdr:to>
    <xdr:cxnSp macro="">
      <xdr:nvCxnSpPr>
        <xdr:cNvPr id="126" name="直線コネクタ 125"/>
        <xdr:cNvCxnSpPr/>
      </xdr:nvCxnSpPr>
      <xdr:spPr>
        <a:xfrm flipV="1">
          <a:off x="2019300" y="10007562"/>
          <a:ext cx="889000" cy="1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82249</xdr:rowOff>
    </xdr:from>
    <xdr:to>
      <xdr:col>10</xdr:col>
      <xdr:colOff>114300</xdr:colOff>
      <xdr:row>58</xdr:row>
      <xdr:rowOff>84143</xdr:rowOff>
    </xdr:to>
    <xdr:cxnSp macro="">
      <xdr:nvCxnSpPr>
        <xdr:cNvPr id="129" name="直線コネクタ 128"/>
        <xdr:cNvCxnSpPr/>
      </xdr:nvCxnSpPr>
      <xdr:spPr>
        <a:xfrm flipV="1">
          <a:off x="1130300" y="10026349"/>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30" name="フローチャート: 判断 129"/>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31" name="テキスト ボックス 130"/>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41835</xdr:rowOff>
    </xdr:from>
    <xdr:to>
      <xdr:col>24</xdr:col>
      <xdr:colOff>114300</xdr:colOff>
      <xdr:row>57</xdr:row>
      <xdr:rowOff>143435</xdr:rowOff>
    </xdr:to>
    <xdr:sp macro="" textlink="">
      <xdr:nvSpPr>
        <xdr:cNvPr id="139" name="楕円 138"/>
        <xdr:cNvSpPr/>
      </xdr:nvSpPr>
      <xdr:spPr>
        <a:xfrm>
          <a:off x="4584700" y="98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64712</xdr:rowOff>
    </xdr:from>
    <xdr:ext cx="534377" cy="259045"/>
    <xdr:sp macro="" textlink="">
      <xdr:nvSpPr>
        <xdr:cNvPr id="140" name="総務費該当値テキスト"/>
        <xdr:cNvSpPr txBox="1"/>
      </xdr:nvSpPr>
      <xdr:spPr>
        <a:xfrm>
          <a:off x="4686300" y="966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12536</xdr:rowOff>
    </xdr:from>
    <xdr:to>
      <xdr:col>20</xdr:col>
      <xdr:colOff>38100</xdr:colOff>
      <xdr:row>58</xdr:row>
      <xdr:rowOff>114136</xdr:rowOff>
    </xdr:to>
    <xdr:sp macro="" textlink="">
      <xdr:nvSpPr>
        <xdr:cNvPr id="141" name="楕円 140"/>
        <xdr:cNvSpPr/>
      </xdr:nvSpPr>
      <xdr:spPr>
        <a:xfrm>
          <a:off x="3746500" y="99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105263</xdr:rowOff>
    </xdr:from>
    <xdr:ext cx="534377" cy="259045"/>
    <xdr:sp macro="" textlink="">
      <xdr:nvSpPr>
        <xdr:cNvPr id="142" name="テキスト ボックス 141"/>
        <xdr:cNvSpPr txBox="1"/>
      </xdr:nvSpPr>
      <xdr:spPr>
        <a:xfrm>
          <a:off x="3530111" y="100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12662</xdr:rowOff>
    </xdr:from>
    <xdr:to>
      <xdr:col>15</xdr:col>
      <xdr:colOff>101600</xdr:colOff>
      <xdr:row>58</xdr:row>
      <xdr:rowOff>114262</xdr:rowOff>
    </xdr:to>
    <xdr:sp macro="" textlink="">
      <xdr:nvSpPr>
        <xdr:cNvPr id="143" name="楕円 142"/>
        <xdr:cNvSpPr/>
      </xdr:nvSpPr>
      <xdr:spPr>
        <a:xfrm>
          <a:off x="2857500" y="99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105389</xdr:rowOff>
    </xdr:from>
    <xdr:ext cx="534377" cy="259045"/>
    <xdr:sp macro="" textlink="">
      <xdr:nvSpPr>
        <xdr:cNvPr id="144" name="テキスト ボックス 143"/>
        <xdr:cNvSpPr txBox="1"/>
      </xdr:nvSpPr>
      <xdr:spPr>
        <a:xfrm>
          <a:off x="2641111" y="100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31449</xdr:rowOff>
    </xdr:from>
    <xdr:to>
      <xdr:col>10</xdr:col>
      <xdr:colOff>165100</xdr:colOff>
      <xdr:row>58</xdr:row>
      <xdr:rowOff>133049</xdr:rowOff>
    </xdr:to>
    <xdr:sp macro="" textlink="">
      <xdr:nvSpPr>
        <xdr:cNvPr id="145" name="楕円 144"/>
        <xdr:cNvSpPr/>
      </xdr:nvSpPr>
      <xdr:spPr>
        <a:xfrm>
          <a:off x="1968500" y="99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124176</xdr:rowOff>
    </xdr:from>
    <xdr:ext cx="534377" cy="259045"/>
    <xdr:sp macro="" textlink="">
      <xdr:nvSpPr>
        <xdr:cNvPr id="146" name="テキスト ボックス 145"/>
        <xdr:cNvSpPr txBox="1"/>
      </xdr:nvSpPr>
      <xdr:spPr>
        <a:xfrm>
          <a:off x="1752111" y="100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33343</xdr:rowOff>
    </xdr:from>
    <xdr:to>
      <xdr:col>6</xdr:col>
      <xdr:colOff>38100</xdr:colOff>
      <xdr:row>58</xdr:row>
      <xdr:rowOff>134943</xdr:rowOff>
    </xdr:to>
    <xdr:sp macro="" textlink="">
      <xdr:nvSpPr>
        <xdr:cNvPr id="147" name="楕円 146"/>
        <xdr:cNvSpPr/>
      </xdr:nvSpPr>
      <xdr:spPr>
        <a:xfrm>
          <a:off x="1079500" y="99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126070</xdr:rowOff>
    </xdr:from>
    <xdr:ext cx="534377" cy="259045"/>
    <xdr:sp macro="" textlink="">
      <xdr:nvSpPr>
        <xdr:cNvPr id="148" name="テキスト ボックス 147"/>
        <xdr:cNvSpPr txBox="1"/>
      </xdr:nvSpPr>
      <xdr:spPr>
        <a:xfrm>
          <a:off x="863111" y="1007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137125</xdr:rowOff>
    </xdr:from>
    <xdr:to>
      <xdr:col>24</xdr:col>
      <xdr:colOff>63500</xdr:colOff>
      <xdr:row>77</xdr:row>
      <xdr:rowOff>138877</xdr:rowOff>
    </xdr:to>
    <xdr:cxnSp macro="">
      <xdr:nvCxnSpPr>
        <xdr:cNvPr id="178" name="直線コネクタ 177"/>
        <xdr:cNvCxnSpPr/>
      </xdr:nvCxnSpPr>
      <xdr:spPr>
        <a:xfrm>
          <a:off x="3797300" y="13338775"/>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137125</xdr:rowOff>
    </xdr:from>
    <xdr:to>
      <xdr:col>19</xdr:col>
      <xdr:colOff>177800</xdr:colOff>
      <xdr:row>77</xdr:row>
      <xdr:rowOff>150696</xdr:rowOff>
    </xdr:to>
    <xdr:cxnSp macro="">
      <xdr:nvCxnSpPr>
        <xdr:cNvPr id="181" name="直線コネクタ 180"/>
        <xdr:cNvCxnSpPr/>
      </xdr:nvCxnSpPr>
      <xdr:spPr>
        <a:xfrm flipV="1">
          <a:off x="2908300" y="13338775"/>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131204</xdr:rowOff>
    </xdr:from>
    <xdr:to>
      <xdr:col>15</xdr:col>
      <xdr:colOff>50800</xdr:colOff>
      <xdr:row>77</xdr:row>
      <xdr:rowOff>150696</xdr:rowOff>
    </xdr:to>
    <xdr:cxnSp macro="">
      <xdr:nvCxnSpPr>
        <xdr:cNvPr id="184" name="直線コネクタ 183"/>
        <xdr:cNvCxnSpPr/>
      </xdr:nvCxnSpPr>
      <xdr:spPr>
        <a:xfrm>
          <a:off x="2019300" y="13332854"/>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103056</xdr:rowOff>
    </xdr:from>
    <xdr:to>
      <xdr:col>10</xdr:col>
      <xdr:colOff>114300</xdr:colOff>
      <xdr:row>77</xdr:row>
      <xdr:rowOff>131204</xdr:rowOff>
    </xdr:to>
    <xdr:cxnSp macro="">
      <xdr:nvCxnSpPr>
        <xdr:cNvPr id="187" name="直線コネクタ 186"/>
        <xdr:cNvCxnSpPr/>
      </xdr:nvCxnSpPr>
      <xdr:spPr>
        <a:xfrm>
          <a:off x="1130300" y="13304706"/>
          <a:ext cx="8890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8" name="フローチャート: 判断 187"/>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9" name="テキスト ボックス 188"/>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88077</xdr:rowOff>
    </xdr:from>
    <xdr:to>
      <xdr:col>24</xdr:col>
      <xdr:colOff>114300</xdr:colOff>
      <xdr:row>78</xdr:row>
      <xdr:rowOff>18227</xdr:rowOff>
    </xdr:to>
    <xdr:sp macro="" textlink="">
      <xdr:nvSpPr>
        <xdr:cNvPr id="197" name="楕円 196"/>
        <xdr:cNvSpPr/>
      </xdr:nvSpPr>
      <xdr:spPr>
        <a:xfrm>
          <a:off x="4584700" y="132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3004</xdr:rowOff>
    </xdr:from>
    <xdr:ext cx="599010" cy="259045"/>
    <xdr:sp macro="" textlink="">
      <xdr:nvSpPr>
        <xdr:cNvPr id="198" name="民生費該当値テキスト"/>
        <xdr:cNvSpPr txBox="1"/>
      </xdr:nvSpPr>
      <xdr:spPr>
        <a:xfrm>
          <a:off x="4686300" y="1320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86325</xdr:rowOff>
    </xdr:from>
    <xdr:to>
      <xdr:col>20</xdr:col>
      <xdr:colOff>38100</xdr:colOff>
      <xdr:row>78</xdr:row>
      <xdr:rowOff>16475</xdr:rowOff>
    </xdr:to>
    <xdr:sp macro="" textlink="">
      <xdr:nvSpPr>
        <xdr:cNvPr id="199" name="楕円 198"/>
        <xdr:cNvSpPr/>
      </xdr:nvSpPr>
      <xdr:spPr>
        <a:xfrm>
          <a:off x="3746500" y="132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7602</xdr:rowOff>
    </xdr:from>
    <xdr:ext cx="599010" cy="259045"/>
    <xdr:sp macro="" textlink="">
      <xdr:nvSpPr>
        <xdr:cNvPr id="200" name="テキスト ボックス 199"/>
        <xdr:cNvSpPr txBox="1"/>
      </xdr:nvSpPr>
      <xdr:spPr>
        <a:xfrm>
          <a:off x="3497795" y="1338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99896</xdr:rowOff>
    </xdr:from>
    <xdr:to>
      <xdr:col>15</xdr:col>
      <xdr:colOff>101600</xdr:colOff>
      <xdr:row>78</xdr:row>
      <xdr:rowOff>30046</xdr:rowOff>
    </xdr:to>
    <xdr:sp macro="" textlink="">
      <xdr:nvSpPr>
        <xdr:cNvPr id="201" name="楕円 200"/>
        <xdr:cNvSpPr/>
      </xdr:nvSpPr>
      <xdr:spPr>
        <a:xfrm>
          <a:off x="2857500" y="133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21173</xdr:rowOff>
    </xdr:from>
    <xdr:ext cx="599010" cy="259045"/>
    <xdr:sp macro="" textlink="">
      <xdr:nvSpPr>
        <xdr:cNvPr id="202" name="テキスト ボックス 201"/>
        <xdr:cNvSpPr txBox="1"/>
      </xdr:nvSpPr>
      <xdr:spPr>
        <a:xfrm>
          <a:off x="2608795" y="1339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80404</xdr:rowOff>
    </xdr:from>
    <xdr:to>
      <xdr:col>10</xdr:col>
      <xdr:colOff>165100</xdr:colOff>
      <xdr:row>78</xdr:row>
      <xdr:rowOff>10554</xdr:rowOff>
    </xdr:to>
    <xdr:sp macro="" textlink="">
      <xdr:nvSpPr>
        <xdr:cNvPr id="203" name="楕円 202"/>
        <xdr:cNvSpPr/>
      </xdr:nvSpPr>
      <xdr:spPr>
        <a:xfrm>
          <a:off x="1968500" y="132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1681</xdr:rowOff>
    </xdr:from>
    <xdr:ext cx="599010" cy="259045"/>
    <xdr:sp macro="" textlink="">
      <xdr:nvSpPr>
        <xdr:cNvPr id="204" name="テキスト ボックス 203"/>
        <xdr:cNvSpPr txBox="1"/>
      </xdr:nvSpPr>
      <xdr:spPr>
        <a:xfrm>
          <a:off x="1719795" y="1337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52256</xdr:rowOff>
    </xdr:from>
    <xdr:to>
      <xdr:col>6</xdr:col>
      <xdr:colOff>38100</xdr:colOff>
      <xdr:row>77</xdr:row>
      <xdr:rowOff>153856</xdr:rowOff>
    </xdr:to>
    <xdr:sp macro="" textlink="">
      <xdr:nvSpPr>
        <xdr:cNvPr id="205" name="楕円 204"/>
        <xdr:cNvSpPr/>
      </xdr:nvSpPr>
      <xdr:spPr>
        <a:xfrm>
          <a:off x="1079500" y="132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144983</xdr:rowOff>
    </xdr:from>
    <xdr:ext cx="599010" cy="259045"/>
    <xdr:sp macro="" textlink="">
      <xdr:nvSpPr>
        <xdr:cNvPr id="206" name="テキスト ボックス 205"/>
        <xdr:cNvSpPr txBox="1"/>
      </xdr:nvSpPr>
      <xdr:spPr>
        <a:xfrm>
          <a:off x="830795" y="13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8745</xdr:rowOff>
    </xdr:from>
    <xdr:to>
      <xdr:col>24</xdr:col>
      <xdr:colOff>63500</xdr:colOff>
      <xdr:row>98</xdr:row>
      <xdr:rowOff>17061</xdr:rowOff>
    </xdr:to>
    <xdr:cxnSp macro="">
      <xdr:nvCxnSpPr>
        <xdr:cNvPr id="237" name="直線コネクタ 236"/>
        <xdr:cNvCxnSpPr/>
      </xdr:nvCxnSpPr>
      <xdr:spPr>
        <a:xfrm flipV="1">
          <a:off x="3797300" y="16810845"/>
          <a:ext cx="8382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16898</xdr:rowOff>
    </xdr:from>
    <xdr:to>
      <xdr:col>19</xdr:col>
      <xdr:colOff>177800</xdr:colOff>
      <xdr:row>98</xdr:row>
      <xdr:rowOff>17061</xdr:rowOff>
    </xdr:to>
    <xdr:cxnSp macro="">
      <xdr:nvCxnSpPr>
        <xdr:cNvPr id="240" name="直線コネクタ 239"/>
        <xdr:cNvCxnSpPr/>
      </xdr:nvCxnSpPr>
      <xdr:spPr>
        <a:xfrm>
          <a:off x="2908300" y="1681899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16898</xdr:rowOff>
    </xdr:from>
    <xdr:to>
      <xdr:col>15</xdr:col>
      <xdr:colOff>50800</xdr:colOff>
      <xdr:row>98</xdr:row>
      <xdr:rowOff>18314</xdr:rowOff>
    </xdr:to>
    <xdr:cxnSp macro="">
      <xdr:nvCxnSpPr>
        <xdr:cNvPr id="243" name="直線コネクタ 242"/>
        <xdr:cNvCxnSpPr/>
      </xdr:nvCxnSpPr>
      <xdr:spPr>
        <a:xfrm flipV="1">
          <a:off x="2019300" y="16818998"/>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5175</xdr:rowOff>
    </xdr:from>
    <xdr:to>
      <xdr:col>10</xdr:col>
      <xdr:colOff>114300</xdr:colOff>
      <xdr:row>98</xdr:row>
      <xdr:rowOff>18314</xdr:rowOff>
    </xdr:to>
    <xdr:cxnSp macro="">
      <xdr:nvCxnSpPr>
        <xdr:cNvPr id="246" name="直線コネクタ 245"/>
        <xdr:cNvCxnSpPr/>
      </xdr:nvCxnSpPr>
      <xdr:spPr>
        <a:xfrm>
          <a:off x="1130300" y="16807275"/>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7" name="フローチャート: 判断 246"/>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8" name="テキスト ボックス 247"/>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129395</xdr:rowOff>
    </xdr:from>
    <xdr:to>
      <xdr:col>24</xdr:col>
      <xdr:colOff>114300</xdr:colOff>
      <xdr:row>98</xdr:row>
      <xdr:rowOff>59545</xdr:rowOff>
    </xdr:to>
    <xdr:sp macro="" textlink="">
      <xdr:nvSpPr>
        <xdr:cNvPr id="256" name="楕円 255"/>
        <xdr:cNvSpPr/>
      </xdr:nvSpPr>
      <xdr:spPr>
        <a:xfrm>
          <a:off x="4584700" y="167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44322</xdr:rowOff>
    </xdr:from>
    <xdr:ext cx="534377" cy="259045"/>
    <xdr:sp macro="" textlink="">
      <xdr:nvSpPr>
        <xdr:cNvPr id="257" name="衛生費該当値テキスト"/>
        <xdr:cNvSpPr txBox="1"/>
      </xdr:nvSpPr>
      <xdr:spPr>
        <a:xfrm>
          <a:off x="4686300" y="166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137711</xdr:rowOff>
    </xdr:from>
    <xdr:to>
      <xdr:col>20</xdr:col>
      <xdr:colOff>38100</xdr:colOff>
      <xdr:row>98</xdr:row>
      <xdr:rowOff>67861</xdr:rowOff>
    </xdr:to>
    <xdr:sp macro="" textlink="">
      <xdr:nvSpPr>
        <xdr:cNvPr id="258" name="楕円 257"/>
        <xdr:cNvSpPr/>
      </xdr:nvSpPr>
      <xdr:spPr>
        <a:xfrm>
          <a:off x="3746500" y="167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58988</xdr:rowOff>
    </xdr:from>
    <xdr:ext cx="534377" cy="259045"/>
    <xdr:sp macro="" textlink="">
      <xdr:nvSpPr>
        <xdr:cNvPr id="259" name="テキスト ボックス 258"/>
        <xdr:cNvSpPr txBox="1"/>
      </xdr:nvSpPr>
      <xdr:spPr>
        <a:xfrm>
          <a:off x="3530111" y="1686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137548</xdr:rowOff>
    </xdr:from>
    <xdr:to>
      <xdr:col>15</xdr:col>
      <xdr:colOff>101600</xdr:colOff>
      <xdr:row>98</xdr:row>
      <xdr:rowOff>67698</xdr:rowOff>
    </xdr:to>
    <xdr:sp macro="" textlink="">
      <xdr:nvSpPr>
        <xdr:cNvPr id="260" name="楕円 259"/>
        <xdr:cNvSpPr/>
      </xdr:nvSpPr>
      <xdr:spPr>
        <a:xfrm>
          <a:off x="2857500" y="167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58825</xdr:rowOff>
    </xdr:from>
    <xdr:ext cx="534377" cy="259045"/>
    <xdr:sp macro="" textlink="">
      <xdr:nvSpPr>
        <xdr:cNvPr id="261" name="テキスト ボックス 260"/>
        <xdr:cNvSpPr txBox="1"/>
      </xdr:nvSpPr>
      <xdr:spPr>
        <a:xfrm>
          <a:off x="2641111" y="168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138964</xdr:rowOff>
    </xdr:from>
    <xdr:to>
      <xdr:col>10</xdr:col>
      <xdr:colOff>165100</xdr:colOff>
      <xdr:row>98</xdr:row>
      <xdr:rowOff>69114</xdr:rowOff>
    </xdr:to>
    <xdr:sp macro="" textlink="">
      <xdr:nvSpPr>
        <xdr:cNvPr id="262" name="楕円 261"/>
        <xdr:cNvSpPr/>
      </xdr:nvSpPr>
      <xdr:spPr>
        <a:xfrm>
          <a:off x="1968500" y="16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60241</xdr:rowOff>
    </xdr:from>
    <xdr:ext cx="534377" cy="259045"/>
    <xdr:sp macro="" textlink="">
      <xdr:nvSpPr>
        <xdr:cNvPr id="263" name="テキスト ボックス 262"/>
        <xdr:cNvSpPr txBox="1"/>
      </xdr:nvSpPr>
      <xdr:spPr>
        <a:xfrm>
          <a:off x="1752111" y="168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125825</xdr:rowOff>
    </xdr:from>
    <xdr:to>
      <xdr:col>6</xdr:col>
      <xdr:colOff>38100</xdr:colOff>
      <xdr:row>98</xdr:row>
      <xdr:rowOff>55975</xdr:rowOff>
    </xdr:to>
    <xdr:sp macro="" textlink="">
      <xdr:nvSpPr>
        <xdr:cNvPr id="264" name="楕円 263"/>
        <xdr:cNvSpPr/>
      </xdr:nvSpPr>
      <xdr:spPr>
        <a:xfrm>
          <a:off x="1079500" y="167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47102</xdr:rowOff>
    </xdr:from>
    <xdr:ext cx="534377" cy="259045"/>
    <xdr:sp macro="" textlink="">
      <xdr:nvSpPr>
        <xdr:cNvPr id="265" name="テキスト ボックス 264"/>
        <xdr:cNvSpPr txBox="1"/>
      </xdr:nvSpPr>
      <xdr:spPr>
        <a:xfrm>
          <a:off x="863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92" name="直線コネクタ 291"/>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5" name="直線コネクタ 294"/>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298" name="直線コネクタ 297"/>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301" name="直線コネクタ 300"/>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302" name="フローチャート: 判断 301"/>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303" name="テキスト ボックス 302"/>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1" name="楕円 310"/>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2"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3" name="楕円 312"/>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4" name="テキスト ボックス 313"/>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5" name="楕円 314"/>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6" name="テキスト ボックス 315"/>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7" name="楕円 316"/>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8" name="テキスト ボックス 317"/>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9" name="楕円 318"/>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20" name="テキスト ボックス 319"/>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145095</xdr:rowOff>
    </xdr:from>
    <xdr:to>
      <xdr:col>55</xdr:col>
      <xdr:colOff>0</xdr:colOff>
      <xdr:row>55</xdr:row>
      <xdr:rowOff>162766</xdr:rowOff>
    </xdr:to>
    <xdr:cxnSp macro="">
      <xdr:nvCxnSpPr>
        <xdr:cNvPr id="347" name="直線コネクタ 346"/>
        <xdr:cNvCxnSpPr/>
      </xdr:nvCxnSpPr>
      <xdr:spPr>
        <a:xfrm flipV="1">
          <a:off x="9639300" y="9574845"/>
          <a:ext cx="8382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54912</xdr:rowOff>
    </xdr:from>
    <xdr:to>
      <xdr:col>50</xdr:col>
      <xdr:colOff>114300</xdr:colOff>
      <xdr:row>55</xdr:row>
      <xdr:rowOff>162766</xdr:rowOff>
    </xdr:to>
    <xdr:cxnSp macro="">
      <xdr:nvCxnSpPr>
        <xdr:cNvPr id="350" name="直線コネクタ 349"/>
        <xdr:cNvCxnSpPr/>
      </xdr:nvCxnSpPr>
      <xdr:spPr>
        <a:xfrm>
          <a:off x="8750300" y="9484662"/>
          <a:ext cx="889000" cy="10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54912</xdr:rowOff>
    </xdr:from>
    <xdr:to>
      <xdr:col>45</xdr:col>
      <xdr:colOff>177800</xdr:colOff>
      <xdr:row>55</xdr:row>
      <xdr:rowOff>130099</xdr:rowOff>
    </xdr:to>
    <xdr:cxnSp macro="">
      <xdr:nvCxnSpPr>
        <xdr:cNvPr id="353" name="直線コネクタ 352"/>
        <xdr:cNvCxnSpPr/>
      </xdr:nvCxnSpPr>
      <xdr:spPr>
        <a:xfrm flipV="1">
          <a:off x="7861300" y="9484662"/>
          <a:ext cx="889000" cy="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130099</xdr:rowOff>
    </xdr:from>
    <xdr:to>
      <xdr:col>41</xdr:col>
      <xdr:colOff>50800</xdr:colOff>
      <xdr:row>56</xdr:row>
      <xdr:rowOff>75189</xdr:rowOff>
    </xdr:to>
    <xdr:cxnSp macro="">
      <xdr:nvCxnSpPr>
        <xdr:cNvPr id="356" name="直線コネクタ 355"/>
        <xdr:cNvCxnSpPr/>
      </xdr:nvCxnSpPr>
      <xdr:spPr>
        <a:xfrm flipV="1">
          <a:off x="6972300" y="9559849"/>
          <a:ext cx="889000" cy="1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35864</xdr:rowOff>
    </xdr:from>
    <xdr:to>
      <xdr:col>41</xdr:col>
      <xdr:colOff>101600</xdr:colOff>
      <xdr:row>54</xdr:row>
      <xdr:rowOff>137464</xdr:rowOff>
    </xdr:to>
    <xdr:sp macro="" textlink="">
      <xdr:nvSpPr>
        <xdr:cNvPr id="357" name="フローチャート: 判断 356"/>
        <xdr:cNvSpPr/>
      </xdr:nvSpPr>
      <xdr:spPr>
        <a:xfrm>
          <a:off x="7810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153991</xdr:rowOff>
    </xdr:from>
    <xdr:ext cx="534377" cy="259045"/>
    <xdr:sp macro="" textlink="">
      <xdr:nvSpPr>
        <xdr:cNvPr id="358" name="テキスト ボックス 357"/>
        <xdr:cNvSpPr txBox="1"/>
      </xdr:nvSpPr>
      <xdr:spPr>
        <a:xfrm>
          <a:off x="7594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94295</xdr:rowOff>
    </xdr:from>
    <xdr:to>
      <xdr:col>55</xdr:col>
      <xdr:colOff>50800</xdr:colOff>
      <xdr:row>56</xdr:row>
      <xdr:rowOff>24445</xdr:rowOff>
    </xdr:to>
    <xdr:sp macro="" textlink="">
      <xdr:nvSpPr>
        <xdr:cNvPr id="366" name="楕円 365"/>
        <xdr:cNvSpPr/>
      </xdr:nvSpPr>
      <xdr:spPr>
        <a:xfrm>
          <a:off x="10426700" y="9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117172</xdr:rowOff>
    </xdr:from>
    <xdr:ext cx="534377" cy="259045"/>
    <xdr:sp macro="" textlink="">
      <xdr:nvSpPr>
        <xdr:cNvPr id="367" name="農林水産業費該当値テキスト"/>
        <xdr:cNvSpPr txBox="1"/>
      </xdr:nvSpPr>
      <xdr:spPr>
        <a:xfrm>
          <a:off x="10528300" y="937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111966</xdr:rowOff>
    </xdr:from>
    <xdr:to>
      <xdr:col>50</xdr:col>
      <xdr:colOff>165100</xdr:colOff>
      <xdr:row>56</xdr:row>
      <xdr:rowOff>42116</xdr:rowOff>
    </xdr:to>
    <xdr:sp macro="" textlink="">
      <xdr:nvSpPr>
        <xdr:cNvPr id="368" name="楕円 367"/>
        <xdr:cNvSpPr/>
      </xdr:nvSpPr>
      <xdr:spPr>
        <a:xfrm>
          <a:off x="9588500" y="9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58643</xdr:rowOff>
    </xdr:from>
    <xdr:ext cx="534377" cy="259045"/>
    <xdr:sp macro="" textlink="">
      <xdr:nvSpPr>
        <xdr:cNvPr id="369" name="テキスト ボックス 368"/>
        <xdr:cNvSpPr txBox="1"/>
      </xdr:nvSpPr>
      <xdr:spPr>
        <a:xfrm>
          <a:off x="9372111" y="93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4112</xdr:rowOff>
    </xdr:from>
    <xdr:to>
      <xdr:col>46</xdr:col>
      <xdr:colOff>38100</xdr:colOff>
      <xdr:row>55</xdr:row>
      <xdr:rowOff>105712</xdr:rowOff>
    </xdr:to>
    <xdr:sp macro="" textlink="">
      <xdr:nvSpPr>
        <xdr:cNvPr id="370" name="楕円 369"/>
        <xdr:cNvSpPr/>
      </xdr:nvSpPr>
      <xdr:spPr>
        <a:xfrm>
          <a:off x="8699500" y="94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122239</xdr:rowOff>
    </xdr:from>
    <xdr:ext cx="534377" cy="259045"/>
    <xdr:sp macro="" textlink="">
      <xdr:nvSpPr>
        <xdr:cNvPr id="371" name="テキスト ボックス 370"/>
        <xdr:cNvSpPr txBox="1"/>
      </xdr:nvSpPr>
      <xdr:spPr>
        <a:xfrm>
          <a:off x="8483111" y="920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79299</xdr:rowOff>
    </xdr:from>
    <xdr:to>
      <xdr:col>41</xdr:col>
      <xdr:colOff>101600</xdr:colOff>
      <xdr:row>56</xdr:row>
      <xdr:rowOff>9449</xdr:rowOff>
    </xdr:to>
    <xdr:sp macro="" textlink="">
      <xdr:nvSpPr>
        <xdr:cNvPr id="372" name="楕円 371"/>
        <xdr:cNvSpPr/>
      </xdr:nvSpPr>
      <xdr:spPr>
        <a:xfrm>
          <a:off x="7810500" y="95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576</xdr:rowOff>
    </xdr:from>
    <xdr:ext cx="534377" cy="259045"/>
    <xdr:sp macro="" textlink="">
      <xdr:nvSpPr>
        <xdr:cNvPr id="373" name="テキスト ボックス 372"/>
        <xdr:cNvSpPr txBox="1"/>
      </xdr:nvSpPr>
      <xdr:spPr>
        <a:xfrm>
          <a:off x="7594111" y="96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24389</xdr:rowOff>
    </xdr:from>
    <xdr:to>
      <xdr:col>36</xdr:col>
      <xdr:colOff>165100</xdr:colOff>
      <xdr:row>56</xdr:row>
      <xdr:rowOff>125989</xdr:rowOff>
    </xdr:to>
    <xdr:sp macro="" textlink="">
      <xdr:nvSpPr>
        <xdr:cNvPr id="374" name="楕円 373"/>
        <xdr:cNvSpPr/>
      </xdr:nvSpPr>
      <xdr:spPr>
        <a:xfrm>
          <a:off x="6921500" y="96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117116</xdr:rowOff>
    </xdr:from>
    <xdr:ext cx="534377" cy="259045"/>
    <xdr:sp macro="" textlink="">
      <xdr:nvSpPr>
        <xdr:cNvPr id="375" name="テキスト ボックス 374"/>
        <xdr:cNvSpPr txBox="1"/>
      </xdr:nvSpPr>
      <xdr:spPr>
        <a:xfrm>
          <a:off x="6705111" y="97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128865</xdr:rowOff>
    </xdr:from>
    <xdr:to>
      <xdr:col>55</xdr:col>
      <xdr:colOff>0</xdr:colOff>
      <xdr:row>77</xdr:row>
      <xdr:rowOff>140729</xdr:rowOff>
    </xdr:to>
    <xdr:cxnSp macro="">
      <xdr:nvCxnSpPr>
        <xdr:cNvPr id="402" name="直線コネクタ 401"/>
        <xdr:cNvCxnSpPr/>
      </xdr:nvCxnSpPr>
      <xdr:spPr>
        <a:xfrm>
          <a:off x="9639300" y="13330515"/>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128865</xdr:rowOff>
    </xdr:from>
    <xdr:to>
      <xdr:col>50</xdr:col>
      <xdr:colOff>114300</xdr:colOff>
      <xdr:row>78</xdr:row>
      <xdr:rowOff>67097</xdr:rowOff>
    </xdr:to>
    <xdr:cxnSp macro="">
      <xdr:nvCxnSpPr>
        <xdr:cNvPr id="405" name="直線コネクタ 404"/>
        <xdr:cNvCxnSpPr/>
      </xdr:nvCxnSpPr>
      <xdr:spPr>
        <a:xfrm flipV="1">
          <a:off x="8750300" y="13330515"/>
          <a:ext cx="889000" cy="10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4986</xdr:rowOff>
    </xdr:from>
    <xdr:to>
      <xdr:col>45</xdr:col>
      <xdr:colOff>177800</xdr:colOff>
      <xdr:row>78</xdr:row>
      <xdr:rowOff>67097</xdr:rowOff>
    </xdr:to>
    <xdr:cxnSp macro="">
      <xdr:nvCxnSpPr>
        <xdr:cNvPr id="408" name="直線コネクタ 407"/>
        <xdr:cNvCxnSpPr/>
      </xdr:nvCxnSpPr>
      <xdr:spPr>
        <a:xfrm>
          <a:off x="7861300" y="13378086"/>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4986</xdr:rowOff>
    </xdr:from>
    <xdr:to>
      <xdr:col>41</xdr:col>
      <xdr:colOff>50800</xdr:colOff>
      <xdr:row>78</xdr:row>
      <xdr:rowOff>9878</xdr:rowOff>
    </xdr:to>
    <xdr:cxnSp macro="">
      <xdr:nvCxnSpPr>
        <xdr:cNvPr id="411" name="直線コネクタ 410"/>
        <xdr:cNvCxnSpPr/>
      </xdr:nvCxnSpPr>
      <xdr:spPr>
        <a:xfrm flipV="1">
          <a:off x="6972300" y="13378086"/>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11016</xdr:rowOff>
    </xdr:from>
    <xdr:to>
      <xdr:col>41</xdr:col>
      <xdr:colOff>101600</xdr:colOff>
      <xdr:row>76</xdr:row>
      <xdr:rowOff>112616</xdr:rowOff>
    </xdr:to>
    <xdr:sp macro="" textlink="">
      <xdr:nvSpPr>
        <xdr:cNvPr id="412" name="フローチャート: 判断 411"/>
        <xdr:cNvSpPr/>
      </xdr:nvSpPr>
      <xdr:spPr>
        <a:xfrm>
          <a:off x="7810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129143</xdr:rowOff>
    </xdr:from>
    <xdr:ext cx="534377" cy="259045"/>
    <xdr:sp macro="" textlink="">
      <xdr:nvSpPr>
        <xdr:cNvPr id="413" name="テキスト ボックス 412"/>
        <xdr:cNvSpPr txBox="1"/>
      </xdr:nvSpPr>
      <xdr:spPr>
        <a:xfrm>
          <a:off x="7594111" y="128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89929</xdr:rowOff>
    </xdr:from>
    <xdr:to>
      <xdr:col>55</xdr:col>
      <xdr:colOff>50800</xdr:colOff>
      <xdr:row>78</xdr:row>
      <xdr:rowOff>20079</xdr:rowOff>
    </xdr:to>
    <xdr:sp macro="" textlink="">
      <xdr:nvSpPr>
        <xdr:cNvPr id="421" name="楕円 420"/>
        <xdr:cNvSpPr/>
      </xdr:nvSpPr>
      <xdr:spPr>
        <a:xfrm>
          <a:off x="10426700" y="132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68356</xdr:rowOff>
    </xdr:from>
    <xdr:ext cx="469744" cy="259045"/>
    <xdr:sp macro="" textlink="">
      <xdr:nvSpPr>
        <xdr:cNvPr id="422" name="商工費該当値テキスト"/>
        <xdr:cNvSpPr txBox="1"/>
      </xdr:nvSpPr>
      <xdr:spPr>
        <a:xfrm>
          <a:off x="10528300" y="132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78065</xdr:rowOff>
    </xdr:from>
    <xdr:to>
      <xdr:col>50</xdr:col>
      <xdr:colOff>165100</xdr:colOff>
      <xdr:row>78</xdr:row>
      <xdr:rowOff>8215</xdr:rowOff>
    </xdr:to>
    <xdr:sp macro="" textlink="">
      <xdr:nvSpPr>
        <xdr:cNvPr id="423" name="楕円 422"/>
        <xdr:cNvSpPr/>
      </xdr:nvSpPr>
      <xdr:spPr>
        <a:xfrm>
          <a:off x="9588500" y="132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170792</xdr:rowOff>
    </xdr:from>
    <xdr:ext cx="469744" cy="259045"/>
    <xdr:sp macro="" textlink="">
      <xdr:nvSpPr>
        <xdr:cNvPr id="424" name="テキスト ボックス 423"/>
        <xdr:cNvSpPr txBox="1"/>
      </xdr:nvSpPr>
      <xdr:spPr>
        <a:xfrm>
          <a:off x="9404428" y="1337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16297</xdr:rowOff>
    </xdr:from>
    <xdr:to>
      <xdr:col>46</xdr:col>
      <xdr:colOff>38100</xdr:colOff>
      <xdr:row>78</xdr:row>
      <xdr:rowOff>117897</xdr:rowOff>
    </xdr:to>
    <xdr:sp macro="" textlink="">
      <xdr:nvSpPr>
        <xdr:cNvPr id="425" name="楕円 424"/>
        <xdr:cNvSpPr/>
      </xdr:nvSpPr>
      <xdr:spPr>
        <a:xfrm>
          <a:off x="8699500" y="133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109024</xdr:rowOff>
    </xdr:from>
    <xdr:ext cx="469744" cy="259045"/>
    <xdr:sp macro="" textlink="">
      <xdr:nvSpPr>
        <xdr:cNvPr id="426" name="テキスト ボックス 425"/>
        <xdr:cNvSpPr txBox="1"/>
      </xdr:nvSpPr>
      <xdr:spPr>
        <a:xfrm>
          <a:off x="8515428" y="134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125636</xdr:rowOff>
    </xdr:from>
    <xdr:to>
      <xdr:col>41</xdr:col>
      <xdr:colOff>101600</xdr:colOff>
      <xdr:row>78</xdr:row>
      <xdr:rowOff>55786</xdr:rowOff>
    </xdr:to>
    <xdr:sp macro="" textlink="">
      <xdr:nvSpPr>
        <xdr:cNvPr id="427" name="楕円 426"/>
        <xdr:cNvSpPr/>
      </xdr:nvSpPr>
      <xdr:spPr>
        <a:xfrm>
          <a:off x="7810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46913</xdr:rowOff>
    </xdr:from>
    <xdr:ext cx="469744" cy="259045"/>
    <xdr:sp macro="" textlink="">
      <xdr:nvSpPr>
        <xdr:cNvPr id="428" name="テキスト ボックス 427"/>
        <xdr:cNvSpPr txBox="1"/>
      </xdr:nvSpPr>
      <xdr:spPr>
        <a:xfrm>
          <a:off x="7626428" y="134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130528</xdr:rowOff>
    </xdr:from>
    <xdr:to>
      <xdr:col>36</xdr:col>
      <xdr:colOff>165100</xdr:colOff>
      <xdr:row>78</xdr:row>
      <xdr:rowOff>60678</xdr:rowOff>
    </xdr:to>
    <xdr:sp macro="" textlink="">
      <xdr:nvSpPr>
        <xdr:cNvPr id="429" name="楕円 428"/>
        <xdr:cNvSpPr/>
      </xdr:nvSpPr>
      <xdr:spPr>
        <a:xfrm>
          <a:off x="6921500" y="133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51805</xdr:rowOff>
    </xdr:from>
    <xdr:ext cx="469744" cy="259045"/>
    <xdr:sp macro="" textlink="">
      <xdr:nvSpPr>
        <xdr:cNvPr id="430" name="テキスト ボックス 429"/>
        <xdr:cNvSpPr txBox="1"/>
      </xdr:nvSpPr>
      <xdr:spPr>
        <a:xfrm>
          <a:off x="6737428" y="134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89742</xdr:rowOff>
    </xdr:from>
    <xdr:to>
      <xdr:col>55</xdr:col>
      <xdr:colOff>0</xdr:colOff>
      <xdr:row>98</xdr:row>
      <xdr:rowOff>91901</xdr:rowOff>
    </xdr:to>
    <xdr:cxnSp macro="">
      <xdr:nvCxnSpPr>
        <xdr:cNvPr id="457" name="直線コネクタ 456"/>
        <xdr:cNvCxnSpPr/>
      </xdr:nvCxnSpPr>
      <xdr:spPr>
        <a:xfrm flipV="1">
          <a:off x="9639300" y="16891842"/>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88182</xdr:rowOff>
    </xdr:from>
    <xdr:to>
      <xdr:col>50</xdr:col>
      <xdr:colOff>114300</xdr:colOff>
      <xdr:row>98</xdr:row>
      <xdr:rowOff>91901</xdr:rowOff>
    </xdr:to>
    <xdr:cxnSp macro="">
      <xdr:nvCxnSpPr>
        <xdr:cNvPr id="460" name="直線コネクタ 459"/>
        <xdr:cNvCxnSpPr/>
      </xdr:nvCxnSpPr>
      <xdr:spPr>
        <a:xfrm>
          <a:off x="8750300" y="16890282"/>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88182</xdr:rowOff>
    </xdr:from>
    <xdr:to>
      <xdr:col>45</xdr:col>
      <xdr:colOff>177800</xdr:colOff>
      <xdr:row>98</xdr:row>
      <xdr:rowOff>91461</xdr:rowOff>
    </xdr:to>
    <xdr:cxnSp macro="">
      <xdr:nvCxnSpPr>
        <xdr:cNvPr id="463" name="直線コネクタ 462"/>
        <xdr:cNvCxnSpPr/>
      </xdr:nvCxnSpPr>
      <xdr:spPr>
        <a:xfrm flipV="1">
          <a:off x="7861300" y="16890282"/>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91461</xdr:rowOff>
    </xdr:from>
    <xdr:to>
      <xdr:col>41</xdr:col>
      <xdr:colOff>50800</xdr:colOff>
      <xdr:row>98</xdr:row>
      <xdr:rowOff>96757</xdr:rowOff>
    </xdr:to>
    <xdr:cxnSp macro="">
      <xdr:nvCxnSpPr>
        <xdr:cNvPr id="466" name="直線コネクタ 465"/>
        <xdr:cNvCxnSpPr/>
      </xdr:nvCxnSpPr>
      <xdr:spPr>
        <a:xfrm flipV="1">
          <a:off x="6972300" y="1689356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141594</xdr:rowOff>
    </xdr:from>
    <xdr:to>
      <xdr:col>41</xdr:col>
      <xdr:colOff>101600</xdr:colOff>
      <xdr:row>98</xdr:row>
      <xdr:rowOff>71744</xdr:rowOff>
    </xdr:to>
    <xdr:sp macro="" textlink="">
      <xdr:nvSpPr>
        <xdr:cNvPr id="467" name="フローチャート: 判断 466"/>
        <xdr:cNvSpPr/>
      </xdr:nvSpPr>
      <xdr:spPr>
        <a:xfrm>
          <a:off x="7810500" y="167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88271</xdr:rowOff>
    </xdr:from>
    <xdr:ext cx="534377" cy="259045"/>
    <xdr:sp macro="" textlink="">
      <xdr:nvSpPr>
        <xdr:cNvPr id="468" name="テキスト ボックス 467"/>
        <xdr:cNvSpPr txBox="1"/>
      </xdr:nvSpPr>
      <xdr:spPr>
        <a:xfrm>
          <a:off x="7594111" y="165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38942</xdr:rowOff>
    </xdr:from>
    <xdr:to>
      <xdr:col>55</xdr:col>
      <xdr:colOff>50800</xdr:colOff>
      <xdr:row>98</xdr:row>
      <xdr:rowOff>140542</xdr:rowOff>
    </xdr:to>
    <xdr:sp macro="" textlink="">
      <xdr:nvSpPr>
        <xdr:cNvPr id="476" name="楕円 475"/>
        <xdr:cNvSpPr/>
      </xdr:nvSpPr>
      <xdr:spPr>
        <a:xfrm>
          <a:off x="10426700" y="168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125319</xdr:rowOff>
    </xdr:from>
    <xdr:ext cx="534377" cy="259045"/>
    <xdr:sp macro="" textlink="">
      <xdr:nvSpPr>
        <xdr:cNvPr id="477" name="土木費該当値テキスト"/>
        <xdr:cNvSpPr txBox="1"/>
      </xdr:nvSpPr>
      <xdr:spPr>
        <a:xfrm>
          <a:off x="10528300" y="1675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41101</xdr:rowOff>
    </xdr:from>
    <xdr:to>
      <xdr:col>50</xdr:col>
      <xdr:colOff>165100</xdr:colOff>
      <xdr:row>98</xdr:row>
      <xdr:rowOff>142701</xdr:rowOff>
    </xdr:to>
    <xdr:sp macro="" textlink="">
      <xdr:nvSpPr>
        <xdr:cNvPr id="478" name="楕円 477"/>
        <xdr:cNvSpPr/>
      </xdr:nvSpPr>
      <xdr:spPr>
        <a:xfrm>
          <a:off x="9588500" y="168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133828</xdr:rowOff>
    </xdr:from>
    <xdr:ext cx="534377" cy="259045"/>
    <xdr:sp macro="" textlink="">
      <xdr:nvSpPr>
        <xdr:cNvPr id="479" name="テキスト ボックス 478"/>
        <xdr:cNvSpPr txBox="1"/>
      </xdr:nvSpPr>
      <xdr:spPr>
        <a:xfrm>
          <a:off x="9372111" y="1693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37382</xdr:rowOff>
    </xdr:from>
    <xdr:to>
      <xdr:col>46</xdr:col>
      <xdr:colOff>38100</xdr:colOff>
      <xdr:row>98</xdr:row>
      <xdr:rowOff>138982</xdr:rowOff>
    </xdr:to>
    <xdr:sp macro="" textlink="">
      <xdr:nvSpPr>
        <xdr:cNvPr id="480" name="楕円 479"/>
        <xdr:cNvSpPr/>
      </xdr:nvSpPr>
      <xdr:spPr>
        <a:xfrm>
          <a:off x="8699500" y="168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130109</xdr:rowOff>
    </xdr:from>
    <xdr:ext cx="534377" cy="259045"/>
    <xdr:sp macro="" textlink="">
      <xdr:nvSpPr>
        <xdr:cNvPr id="481" name="テキスト ボックス 480"/>
        <xdr:cNvSpPr txBox="1"/>
      </xdr:nvSpPr>
      <xdr:spPr>
        <a:xfrm>
          <a:off x="8483111" y="169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40661</xdr:rowOff>
    </xdr:from>
    <xdr:to>
      <xdr:col>41</xdr:col>
      <xdr:colOff>101600</xdr:colOff>
      <xdr:row>98</xdr:row>
      <xdr:rowOff>142261</xdr:rowOff>
    </xdr:to>
    <xdr:sp macro="" textlink="">
      <xdr:nvSpPr>
        <xdr:cNvPr id="482" name="楕円 481"/>
        <xdr:cNvSpPr/>
      </xdr:nvSpPr>
      <xdr:spPr>
        <a:xfrm>
          <a:off x="7810500" y="168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133388</xdr:rowOff>
    </xdr:from>
    <xdr:ext cx="534377" cy="259045"/>
    <xdr:sp macro="" textlink="">
      <xdr:nvSpPr>
        <xdr:cNvPr id="483" name="テキスト ボックス 482"/>
        <xdr:cNvSpPr txBox="1"/>
      </xdr:nvSpPr>
      <xdr:spPr>
        <a:xfrm>
          <a:off x="7594111" y="169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45957</xdr:rowOff>
    </xdr:from>
    <xdr:to>
      <xdr:col>36</xdr:col>
      <xdr:colOff>165100</xdr:colOff>
      <xdr:row>98</xdr:row>
      <xdr:rowOff>147557</xdr:rowOff>
    </xdr:to>
    <xdr:sp macro="" textlink="">
      <xdr:nvSpPr>
        <xdr:cNvPr id="484" name="楕円 483"/>
        <xdr:cNvSpPr/>
      </xdr:nvSpPr>
      <xdr:spPr>
        <a:xfrm>
          <a:off x="6921500" y="168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138684</xdr:rowOff>
    </xdr:from>
    <xdr:ext cx="534377" cy="259045"/>
    <xdr:sp macro="" textlink="">
      <xdr:nvSpPr>
        <xdr:cNvPr id="485" name="テキスト ボックス 484"/>
        <xdr:cNvSpPr txBox="1"/>
      </xdr:nvSpPr>
      <xdr:spPr>
        <a:xfrm>
          <a:off x="6705111" y="169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147198</xdr:rowOff>
    </xdr:from>
    <xdr:to>
      <xdr:col>85</xdr:col>
      <xdr:colOff>127000</xdr:colOff>
      <xdr:row>36</xdr:row>
      <xdr:rowOff>166081</xdr:rowOff>
    </xdr:to>
    <xdr:cxnSp macro="">
      <xdr:nvCxnSpPr>
        <xdr:cNvPr id="513" name="直線コネクタ 512"/>
        <xdr:cNvCxnSpPr/>
      </xdr:nvCxnSpPr>
      <xdr:spPr>
        <a:xfrm flipV="1">
          <a:off x="15481300" y="6319398"/>
          <a:ext cx="8382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152181</xdr:rowOff>
    </xdr:from>
    <xdr:to>
      <xdr:col>81</xdr:col>
      <xdr:colOff>50800</xdr:colOff>
      <xdr:row>36</xdr:row>
      <xdr:rowOff>166081</xdr:rowOff>
    </xdr:to>
    <xdr:cxnSp macro="">
      <xdr:nvCxnSpPr>
        <xdr:cNvPr id="516" name="直線コネクタ 515"/>
        <xdr:cNvCxnSpPr/>
      </xdr:nvCxnSpPr>
      <xdr:spPr>
        <a:xfrm>
          <a:off x="14592300" y="6324381"/>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144912</xdr:rowOff>
    </xdr:from>
    <xdr:to>
      <xdr:col>76</xdr:col>
      <xdr:colOff>114300</xdr:colOff>
      <xdr:row>36</xdr:row>
      <xdr:rowOff>152181</xdr:rowOff>
    </xdr:to>
    <xdr:cxnSp macro="">
      <xdr:nvCxnSpPr>
        <xdr:cNvPr id="519" name="直線コネクタ 518"/>
        <xdr:cNvCxnSpPr/>
      </xdr:nvCxnSpPr>
      <xdr:spPr>
        <a:xfrm>
          <a:off x="13703300" y="6317112"/>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144912</xdr:rowOff>
    </xdr:from>
    <xdr:to>
      <xdr:col>71</xdr:col>
      <xdr:colOff>177800</xdr:colOff>
      <xdr:row>37</xdr:row>
      <xdr:rowOff>11273</xdr:rowOff>
    </xdr:to>
    <xdr:cxnSp macro="">
      <xdr:nvCxnSpPr>
        <xdr:cNvPr id="522" name="直線コネクタ 521"/>
        <xdr:cNvCxnSpPr/>
      </xdr:nvCxnSpPr>
      <xdr:spPr>
        <a:xfrm flipV="1">
          <a:off x="12814300" y="6317112"/>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108926</xdr:rowOff>
    </xdr:from>
    <xdr:to>
      <xdr:col>72</xdr:col>
      <xdr:colOff>38100</xdr:colOff>
      <xdr:row>35</xdr:row>
      <xdr:rowOff>39076</xdr:rowOff>
    </xdr:to>
    <xdr:sp macro="" textlink="">
      <xdr:nvSpPr>
        <xdr:cNvPr id="523" name="フローチャート: 判断 522"/>
        <xdr:cNvSpPr/>
      </xdr:nvSpPr>
      <xdr:spPr>
        <a:xfrm>
          <a:off x="13652500" y="59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55603</xdr:rowOff>
    </xdr:from>
    <xdr:ext cx="534377" cy="259045"/>
    <xdr:sp macro="" textlink="">
      <xdr:nvSpPr>
        <xdr:cNvPr id="524" name="テキスト ボックス 523"/>
        <xdr:cNvSpPr txBox="1"/>
      </xdr:nvSpPr>
      <xdr:spPr>
        <a:xfrm>
          <a:off x="13436111" y="57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96398</xdr:rowOff>
    </xdr:from>
    <xdr:to>
      <xdr:col>85</xdr:col>
      <xdr:colOff>177800</xdr:colOff>
      <xdr:row>37</xdr:row>
      <xdr:rowOff>26548</xdr:rowOff>
    </xdr:to>
    <xdr:sp macro="" textlink="">
      <xdr:nvSpPr>
        <xdr:cNvPr id="532" name="楕円 531"/>
        <xdr:cNvSpPr/>
      </xdr:nvSpPr>
      <xdr:spPr>
        <a:xfrm>
          <a:off x="16268700" y="6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74825</xdr:rowOff>
    </xdr:from>
    <xdr:ext cx="534377" cy="259045"/>
    <xdr:sp macro="" textlink="">
      <xdr:nvSpPr>
        <xdr:cNvPr id="533" name="消防費該当値テキスト"/>
        <xdr:cNvSpPr txBox="1"/>
      </xdr:nvSpPr>
      <xdr:spPr>
        <a:xfrm>
          <a:off x="16370300" y="62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115281</xdr:rowOff>
    </xdr:from>
    <xdr:to>
      <xdr:col>81</xdr:col>
      <xdr:colOff>101600</xdr:colOff>
      <xdr:row>37</xdr:row>
      <xdr:rowOff>45431</xdr:rowOff>
    </xdr:to>
    <xdr:sp macro="" textlink="">
      <xdr:nvSpPr>
        <xdr:cNvPr id="534" name="楕円 533"/>
        <xdr:cNvSpPr/>
      </xdr:nvSpPr>
      <xdr:spPr>
        <a:xfrm>
          <a:off x="15430500" y="628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36558</xdr:rowOff>
    </xdr:from>
    <xdr:ext cx="534377" cy="259045"/>
    <xdr:sp macro="" textlink="">
      <xdr:nvSpPr>
        <xdr:cNvPr id="535" name="テキスト ボックス 534"/>
        <xdr:cNvSpPr txBox="1"/>
      </xdr:nvSpPr>
      <xdr:spPr>
        <a:xfrm>
          <a:off x="15214111" y="638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101381</xdr:rowOff>
    </xdr:from>
    <xdr:to>
      <xdr:col>76</xdr:col>
      <xdr:colOff>165100</xdr:colOff>
      <xdr:row>37</xdr:row>
      <xdr:rowOff>31531</xdr:rowOff>
    </xdr:to>
    <xdr:sp macro="" textlink="">
      <xdr:nvSpPr>
        <xdr:cNvPr id="536" name="楕円 535"/>
        <xdr:cNvSpPr/>
      </xdr:nvSpPr>
      <xdr:spPr>
        <a:xfrm>
          <a:off x="14541500" y="627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22658</xdr:rowOff>
    </xdr:from>
    <xdr:ext cx="534377" cy="259045"/>
    <xdr:sp macro="" textlink="">
      <xdr:nvSpPr>
        <xdr:cNvPr id="537" name="テキスト ボックス 536"/>
        <xdr:cNvSpPr txBox="1"/>
      </xdr:nvSpPr>
      <xdr:spPr>
        <a:xfrm>
          <a:off x="14325111" y="636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94112</xdr:rowOff>
    </xdr:from>
    <xdr:to>
      <xdr:col>72</xdr:col>
      <xdr:colOff>38100</xdr:colOff>
      <xdr:row>37</xdr:row>
      <xdr:rowOff>24262</xdr:rowOff>
    </xdr:to>
    <xdr:sp macro="" textlink="">
      <xdr:nvSpPr>
        <xdr:cNvPr id="538" name="楕円 537"/>
        <xdr:cNvSpPr/>
      </xdr:nvSpPr>
      <xdr:spPr>
        <a:xfrm>
          <a:off x="13652500" y="62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15389</xdr:rowOff>
    </xdr:from>
    <xdr:ext cx="534377" cy="259045"/>
    <xdr:sp macro="" textlink="">
      <xdr:nvSpPr>
        <xdr:cNvPr id="539" name="テキスト ボックス 538"/>
        <xdr:cNvSpPr txBox="1"/>
      </xdr:nvSpPr>
      <xdr:spPr>
        <a:xfrm>
          <a:off x="13436111" y="635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131923</xdr:rowOff>
    </xdr:from>
    <xdr:to>
      <xdr:col>67</xdr:col>
      <xdr:colOff>101600</xdr:colOff>
      <xdr:row>37</xdr:row>
      <xdr:rowOff>62073</xdr:rowOff>
    </xdr:to>
    <xdr:sp macro="" textlink="">
      <xdr:nvSpPr>
        <xdr:cNvPr id="540" name="楕円 539"/>
        <xdr:cNvSpPr/>
      </xdr:nvSpPr>
      <xdr:spPr>
        <a:xfrm>
          <a:off x="127635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53200</xdr:rowOff>
    </xdr:from>
    <xdr:ext cx="534377" cy="259045"/>
    <xdr:sp macro="" textlink="">
      <xdr:nvSpPr>
        <xdr:cNvPr id="541" name="テキスト ボックス 540"/>
        <xdr:cNvSpPr txBox="1"/>
      </xdr:nvSpPr>
      <xdr:spPr>
        <a:xfrm>
          <a:off x="12547111" y="63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91482</xdr:rowOff>
    </xdr:from>
    <xdr:to>
      <xdr:col>85</xdr:col>
      <xdr:colOff>127000</xdr:colOff>
      <xdr:row>58</xdr:row>
      <xdr:rowOff>93523</xdr:rowOff>
    </xdr:to>
    <xdr:cxnSp macro="">
      <xdr:nvCxnSpPr>
        <xdr:cNvPr id="573" name="直線コネクタ 572"/>
        <xdr:cNvCxnSpPr/>
      </xdr:nvCxnSpPr>
      <xdr:spPr>
        <a:xfrm>
          <a:off x="15481300" y="10035582"/>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91482</xdr:rowOff>
    </xdr:from>
    <xdr:to>
      <xdr:col>81</xdr:col>
      <xdr:colOff>50800</xdr:colOff>
      <xdr:row>58</xdr:row>
      <xdr:rowOff>114636</xdr:rowOff>
    </xdr:to>
    <xdr:cxnSp macro="">
      <xdr:nvCxnSpPr>
        <xdr:cNvPr id="576" name="直線コネクタ 575"/>
        <xdr:cNvCxnSpPr/>
      </xdr:nvCxnSpPr>
      <xdr:spPr>
        <a:xfrm flipV="1">
          <a:off x="14592300" y="10035582"/>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60784</xdr:rowOff>
    </xdr:from>
    <xdr:to>
      <xdr:col>76</xdr:col>
      <xdr:colOff>114300</xdr:colOff>
      <xdr:row>58</xdr:row>
      <xdr:rowOff>114636</xdr:rowOff>
    </xdr:to>
    <xdr:cxnSp macro="">
      <xdr:nvCxnSpPr>
        <xdr:cNvPr id="579" name="直線コネクタ 578"/>
        <xdr:cNvCxnSpPr/>
      </xdr:nvCxnSpPr>
      <xdr:spPr>
        <a:xfrm>
          <a:off x="13703300" y="10004884"/>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60784</xdr:rowOff>
    </xdr:from>
    <xdr:to>
      <xdr:col>71</xdr:col>
      <xdr:colOff>177800</xdr:colOff>
      <xdr:row>58</xdr:row>
      <xdr:rowOff>84411</xdr:rowOff>
    </xdr:to>
    <xdr:cxnSp macro="">
      <xdr:nvCxnSpPr>
        <xdr:cNvPr id="582" name="直線コネクタ 581"/>
        <xdr:cNvCxnSpPr/>
      </xdr:nvCxnSpPr>
      <xdr:spPr>
        <a:xfrm flipV="1">
          <a:off x="12814300" y="10004884"/>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77503</xdr:rowOff>
    </xdr:from>
    <xdr:to>
      <xdr:col>72</xdr:col>
      <xdr:colOff>38100</xdr:colOff>
      <xdr:row>56</xdr:row>
      <xdr:rowOff>7653</xdr:rowOff>
    </xdr:to>
    <xdr:sp macro="" textlink="">
      <xdr:nvSpPr>
        <xdr:cNvPr id="583" name="フローチャート: 判断 582"/>
        <xdr:cNvSpPr/>
      </xdr:nvSpPr>
      <xdr:spPr>
        <a:xfrm>
          <a:off x="13652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24180</xdr:rowOff>
    </xdr:from>
    <xdr:ext cx="534377" cy="259045"/>
    <xdr:sp macro="" textlink="">
      <xdr:nvSpPr>
        <xdr:cNvPr id="584" name="テキスト ボックス 583"/>
        <xdr:cNvSpPr txBox="1"/>
      </xdr:nvSpPr>
      <xdr:spPr>
        <a:xfrm>
          <a:off x="13436111" y="92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42723</xdr:rowOff>
    </xdr:from>
    <xdr:to>
      <xdr:col>85</xdr:col>
      <xdr:colOff>177800</xdr:colOff>
      <xdr:row>58</xdr:row>
      <xdr:rowOff>144323</xdr:rowOff>
    </xdr:to>
    <xdr:sp macro="" textlink="">
      <xdr:nvSpPr>
        <xdr:cNvPr id="592" name="楕円 591"/>
        <xdr:cNvSpPr/>
      </xdr:nvSpPr>
      <xdr:spPr>
        <a:xfrm>
          <a:off x="162687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129100</xdr:rowOff>
    </xdr:from>
    <xdr:ext cx="534377" cy="259045"/>
    <xdr:sp macro="" textlink="">
      <xdr:nvSpPr>
        <xdr:cNvPr id="593" name="教育費該当値テキスト"/>
        <xdr:cNvSpPr txBox="1"/>
      </xdr:nvSpPr>
      <xdr:spPr>
        <a:xfrm>
          <a:off x="16370300" y="99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40682</xdr:rowOff>
    </xdr:from>
    <xdr:to>
      <xdr:col>81</xdr:col>
      <xdr:colOff>101600</xdr:colOff>
      <xdr:row>58</xdr:row>
      <xdr:rowOff>142282</xdr:rowOff>
    </xdr:to>
    <xdr:sp macro="" textlink="">
      <xdr:nvSpPr>
        <xdr:cNvPr id="594" name="楕円 593"/>
        <xdr:cNvSpPr/>
      </xdr:nvSpPr>
      <xdr:spPr>
        <a:xfrm>
          <a:off x="15430500" y="99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133409</xdr:rowOff>
    </xdr:from>
    <xdr:ext cx="534377" cy="259045"/>
    <xdr:sp macro="" textlink="">
      <xdr:nvSpPr>
        <xdr:cNvPr id="595" name="テキスト ボックス 594"/>
        <xdr:cNvSpPr txBox="1"/>
      </xdr:nvSpPr>
      <xdr:spPr>
        <a:xfrm>
          <a:off x="15214111" y="1007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63836</xdr:rowOff>
    </xdr:from>
    <xdr:to>
      <xdr:col>76</xdr:col>
      <xdr:colOff>165100</xdr:colOff>
      <xdr:row>58</xdr:row>
      <xdr:rowOff>165436</xdr:rowOff>
    </xdr:to>
    <xdr:sp macro="" textlink="">
      <xdr:nvSpPr>
        <xdr:cNvPr id="596" name="楕円 595"/>
        <xdr:cNvSpPr/>
      </xdr:nvSpPr>
      <xdr:spPr>
        <a:xfrm>
          <a:off x="14541500" y="100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156563</xdr:rowOff>
    </xdr:from>
    <xdr:ext cx="534377" cy="259045"/>
    <xdr:sp macro="" textlink="">
      <xdr:nvSpPr>
        <xdr:cNvPr id="597" name="テキスト ボックス 596"/>
        <xdr:cNvSpPr txBox="1"/>
      </xdr:nvSpPr>
      <xdr:spPr>
        <a:xfrm>
          <a:off x="14325111" y="1010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9984</xdr:rowOff>
    </xdr:from>
    <xdr:to>
      <xdr:col>72</xdr:col>
      <xdr:colOff>38100</xdr:colOff>
      <xdr:row>58</xdr:row>
      <xdr:rowOff>111584</xdr:rowOff>
    </xdr:to>
    <xdr:sp macro="" textlink="">
      <xdr:nvSpPr>
        <xdr:cNvPr id="598" name="楕円 597"/>
        <xdr:cNvSpPr/>
      </xdr:nvSpPr>
      <xdr:spPr>
        <a:xfrm>
          <a:off x="13652500" y="99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102711</xdr:rowOff>
    </xdr:from>
    <xdr:ext cx="534377" cy="259045"/>
    <xdr:sp macro="" textlink="">
      <xdr:nvSpPr>
        <xdr:cNvPr id="599" name="テキスト ボックス 598"/>
        <xdr:cNvSpPr txBox="1"/>
      </xdr:nvSpPr>
      <xdr:spPr>
        <a:xfrm>
          <a:off x="13436111" y="100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33611</xdr:rowOff>
    </xdr:from>
    <xdr:to>
      <xdr:col>67</xdr:col>
      <xdr:colOff>101600</xdr:colOff>
      <xdr:row>58</xdr:row>
      <xdr:rowOff>135211</xdr:rowOff>
    </xdr:to>
    <xdr:sp macro="" textlink="">
      <xdr:nvSpPr>
        <xdr:cNvPr id="600" name="楕円 599"/>
        <xdr:cNvSpPr/>
      </xdr:nvSpPr>
      <xdr:spPr>
        <a:xfrm>
          <a:off x="12763500" y="99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126338</xdr:rowOff>
    </xdr:from>
    <xdr:ext cx="534377" cy="259045"/>
    <xdr:sp macro="" textlink="">
      <xdr:nvSpPr>
        <xdr:cNvPr id="601" name="テキスト ボックス 600"/>
        <xdr:cNvSpPr txBox="1"/>
      </xdr:nvSpPr>
      <xdr:spPr>
        <a:xfrm>
          <a:off x="12547111" y="100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70479</xdr:rowOff>
    </xdr:from>
    <xdr:to>
      <xdr:col>72</xdr:col>
      <xdr:colOff>38100</xdr:colOff>
      <xdr:row>79</xdr:row>
      <xdr:rowOff>629</xdr:rowOff>
    </xdr:to>
    <xdr:sp macro="" textlink="">
      <xdr:nvSpPr>
        <xdr:cNvPr id="640" name="フローチャート: 判断 639"/>
        <xdr:cNvSpPr/>
      </xdr:nvSpPr>
      <xdr:spPr>
        <a:xfrm>
          <a:off x="13652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17156</xdr:rowOff>
    </xdr:from>
    <xdr:ext cx="469744" cy="259045"/>
    <xdr:sp macro="" textlink="">
      <xdr:nvSpPr>
        <xdr:cNvPr id="641" name="テキスト ボックス 640"/>
        <xdr:cNvSpPr txBox="1"/>
      </xdr:nvSpPr>
      <xdr:spPr>
        <a:xfrm>
          <a:off x="13468428" y="132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152034</xdr:rowOff>
    </xdr:from>
    <xdr:to>
      <xdr:col>85</xdr:col>
      <xdr:colOff>127000</xdr:colOff>
      <xdr:row>97</xdr:row>
      <xdr:rowOff>162103</xdr:rowOff>
    </xdr:to>
    <xdr:cxnSp macro="">
      <xdr:nvCxnSpPr>
        <xdr:cNvPr id="689" name="直線コネクタ 688"/>
        <xdr:cNvCxnSpPr/>
      </xdr:nvCxnSpPr>
      <xdr:spPr>
        <a:xfrm>
          <a:off x="15481300" y="16782684"/>
          <a:ext cx="8382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144642</xdr:rowOff>
    </xdr:from>
    <xdr:to>
      <xdr:col>81</xdr:col>
      <xdr:colOff>50800</xdr:colOff>
      <xdr:row>97</xdr:row>
      <xdr:rowOff>152034</xdr:rowOff>
    </xdr:to>
    <xdr:cxnSp macro="">
      <xdr:nvCxnSpPr>
        <xdr:cNvPr id="692" name="直線コネクタ 691"/>
        <xdr:cNvCxnSpPr/>
      </xdr:nvCxnSpPr>
      <xdr:spPr>
        <a:xfrm>
          <a:off x="14592300" y="16775292"/>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144642</xdr:rowOff>
    </xdr:from>
    <xdr:to>
      <xdr:col>76</xdr:col>
      <xdr:colOff>114300</xdr:colOff>
      <xdr:row>97</xdr:row>
      <xdr:rowOff>168514</xdr:rowOff>
    </xdr:to>
    <xdr:cxnSp macro="">
      <xdr:nvCxnSpPr>
        <xdr:cNvPr id="695" name="直線コネクタ 694"/>
        <xdr:cNvCxnSpPr/>
      </xdr:nvCxnSpPr>
      <xdr:spPr>
        <a:xfrm flipV="1">
          <a:off x="13703300" y="16775292"/>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151217</xdr:rowOff>
    </xdr:from>
    <xdr:to>
      <xdr:col>71</xdr:col>
      <xdr:colOff>177800</xdr:colOff>
      <xdr:row>97</xdr:row>
      <xdr:rowOff>168514</xdr:rowOff>
    </xdr:to>
    <xdr:cxnSp macro="">
      <xdr:nvCxnSpPr>
        <xdr:cNvPr id="698" name="直線コネクタ 697"/>
        <xdr:cNvCxnSpPr/>
      </xdr:nvCxnSpPr>
      <xdr:spPr>
        <a:xfrm>
          <a:off x="12814300" y="16781867"/>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699" name="フローチャート: 判断 698"/>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82842</xdr:rowOff>
    </xdr:from>
    <xdr:ext cx="534377" cy="259045"/>
    <xdr:sp macro="" textlink="">
      <xdr:nvSpPr>
        <xdr:cNvPr id="700" name="テキスト ボックス 699"/>
        <xdr:cNvSpPr txBox="1"/>
      </xdr:nvSpPr>
      <xdr:spPr>
        <a:xfrm>
          <a:off x="13436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111303</xdr:rowOff>
    </xdr:from>
    <xdr:to>
      <xdr:col>85</xdr:col>
      <xdr:colOff>177800</xdr:colOff>
      <xdr:row>98</xdr:row>
      <xdr:rowOff>41453</xdr:rowOff>
    </xdr:to>
    <xdr:sp macro="" textlink="">
      <xdr:nvSpPr>
        <xdr:cNvPr id="708" name="楕円 707"/>
        <xdr:cNvSpPr/>
      </xdr:nvSpPr>
      <xdr:spPr>
        <a:xfrm>
          <a:off x="16268700" y="167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26230</xdr:rowOff>
    </xdr:from>
    <xdr:ext cx="534377" cy="259045"/>
    <xdr:sp macro="" textlink="">
      <xdr:nvSpPr>
        <xdr:cNvPr id="709" name="公債費該当値テキスト"/>
        <xdr:cNvSpPr txBox="1"/>
      </xdr:nvSpPr>
      <xdr:spPr>
        <a:xfrm>
          <a:off x="16370300" y="166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101234</xdr:rowOff>
    </xdr:from>
    <xdr:to>
      <xdr:col>81</xdr:col>
      <xdr:colOff>101600</xdr:colOff>
      <xdr:row>98</xdr:row>
      <xdr:rowOff>31384</xdr:rowOff>
    </xdr:to>
    <xdr:sp macro="" textlink="">
      <xdr:nvSpPr>
        <xdr:cNvPr id="710" name="楕円 709"/>
        <xdr:cNvSpPr/>
      </xdr:nvSpPr>
      <xdr:spPr>
        <a:xfrm>
          <a:off x="15430500" y="167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22511</xdr:rowOff>
    </xdr:from>
    <xdr:ext cx="534377" cy="259045"/>
    <xdr:sp macro="" textlink="">
      <xdr:nvSpPr>
        <xdr:cNvPr id="711" name="テキスト ボックス 710"/>
        <xdr:cNvSpPr txBox="1"/>
      </xdr:nvSpPr>
      <xdr:spPr>
        <a:xfrm>
          <a:off x="15214111" y="168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93842</xdr:rowOff>
    </xdr:from>
    <xdr:to>
      <xdr:col>76</xdr:col>
      <xdr:colOff>165100</xdr:colOff>
      <xdr:row>98</xdr:row>
      <xdr:rowOff>23992</xdr:rowOff>
    </xdr:to>
    <xdr:sp macro="" textlink="">
      <xdr:nvSpPr>
        <xdr:cNvPr id="712" name="楕円 711"/>
        <xdr:cNvSpPr/>
      </xdr:nvSpPr>
      <xdr:spPr>
        <a:xfrm>
          <a:off x="14541500" y="167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15119</xdr:rowOff>
    </xdr:from>
    <xdr:ext cx="534377" cy="259045"/>
    <xdr:sp macro="" textlink="">
      <xdr:nvSpPr>
        <xdr:cNvPr id="713" name="テキスト ボックス 712"/>
        <xdr:cNvSpPr txBox="1"/>
      </xdr:nvSpPr>
      <xdr:spPr>
        <a:xfrm>
          <a:off x="14325111" y="168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117714</xdr:rowOff>
    </xdr:from>
    <xdr:to>
      <xdr:col>72</xdr:col>
      <xdr:colOff>38100</xdr:colOff>
      <xdr:row>98</xdr:row>
      <xdr:rowOff>47864</xdr:rowOff>
    </xdr:to>
    <xdr:sp macro="" textlink="">
      <xdr:nvSpPr>
        <xdr:cNvPr id="714" name="楕円 713"/>
        <xdr:cNvSpPr/>
      </xdr:nvSpPr>
      <xdr:spPr>
        <a:xfrm>
          <a:off x="13652500" y="167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38991</xdr:rowOff>
    </xdr:from>
    <xdr:ext cx="534377" cy="259045"/>
    <xdr:sp macro="" textlink="">
      <xdr:nvSpPr>
        <xdr:cNvPr id="715" name="テキスト ボックス 714"/>
        <xdr:cNvSpPr txBox="1"/>
      </xdr:nvSpPr>
      <xdr:spPr>
        <a:xfrm>
          <a:off x="13436111" y="168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100417</xdr:rowOff>
    </xdr:from>
    <xdr:to>
      <xdr:col>67</xdr:col>
      <xdr:colOff>101600</xdr:colOff>
      <xdr:row>98</xdr:row>
      <xdr:rowOff>30567</xdr:rowOff>
    </xdr:to>
    <xdr:sp macro="" textlink="">
      <xdr:nvSpPr>
        <xdr:cNvPr id="716" name="楕円 715"/>
        <xdr:cNvSpPr/>
      </xdr:nvSpPr>
      <xdr:spPr>
        <a:xfrm>
          <a:off x="12763500" y="167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21694</xdr:rowOff>
    </xdr:from>
    <xdr:ext cx="534377" cy="259045"/>
    <xdr:sp macro="" textlink="">
      <xdr:nvSpPr>
        <xdr:cNvPr id="717" name="テキスト ボックス 716"/>
        <xdr:cNvSpPr txBox="1"/>
      </xdr:nvSpPr>
      <xdr:spPr>
        <a:xfrm>
          <a:off x="12547111" y="168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23978</xdr:rowOff>
    </xdr:from>
    <xdr:to>
      <xdr:col>102</xdr:col>
      <xdr:colOff>165100</xdr:colOff>
      <xdr:row>38</xdr:row>
      <xdr:rowOff>125578</xdr:rowOff>
    </xdr:to>
    <xdr:sp macro="" textlink="">
      <xdr:nvSpPr>
        <xdr:cNvPr id="754" name="フローチャート: 判断 753"/>
        <xdr:cNvSpPr/>
      </xdr:nvSpPr>
      <xdr:spPr>
        <a:xfrm>
          <a:off x="19494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55" name="テキスト ボックス 754"/>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03" name="フローチャート: 判断 802"/>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04" name="テキスト ボックス 803"/>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100330</xdr:rowOff>
    </xdr:from>
    <xdr:to>
      <xdr:col>107</xdr:col>
      <xdr:colOff>101600</xdr:colOff>
      <xdr:row>58</xdr:row>
      <xdr:rowOff>30480</xdr:rowOff>
    </xdr:to>
    <xdr:sp macro="" textlink="">
      <xdr:nvSpPr>
        <xdr:cNvPr id="806" name="フローチャート: 判断 805"/>
        <xdr:cNvSpPr/>
      </xdr:nvSpPr>
      <xdr:spPr>
        <a:xfrm>
          <a:off x="2038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47007</xdr:rowOff>
    </xdr:from>
    <xdr:ext cx="249299" cy="259045"/>
    <xdr:sp macro="" textlink="">
      <xdr:nvSpPr>
        <xdr:cNvPr id="807" name="テキスト ボックス 806"/>
        <xdr:cNvSpPr txBox="1"/>
      </xdr:nvSpPr>
      <xdr:spPr>
        <a:xfrm>
          <a:off x="20309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09" name="フローチャート: 判断 808"/>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10" name="テキスト ボックス 809"/>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11" name="フローチャート: 判断 810"/>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12" name="テキスト ボックス 811"/>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363,303</a:t>
          </a:r>
          <a:r>
            <a:rPr lang="ja-JP" altLang="ja-JP" sz="1100">
              <a:solidFill>
                <a:schemeClr val="dk1"/>
              </a:solidFill>
              <a:effectLst/>
              <a:latin typeface="+mn-lt"/>
              <a:ea typeface="+mn-ea"/>
              <a:cs typeface="+mn-cs"/>
            </a:rPr>
            <a:t>円となり、平成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年度と比較して</a:t>
          </a:r>
          <a:r>
            <a:rPr lang="en-US" altLang="ja-JP" sz="1100">
              <a:solidFill>
                <a:schemeClr val="dk1"/>
              </a:solidFill>
              <a:effectLst/>
              <a:latin typeface="+mn-lt"/>
              <a:ea typeface="+mn-ea"/>
              <a:cs typeface="+mn-cs"/>
            </a:rPr>
            <a:t>38,200</a:t>
          </a:r>
          <a:r>
            <a:rPr lang="ja-JP" altLang="ja-JP" sz="1100">
              <a:solidFill>
                <a:schemeClr val="dk1"/>
              </a:solidFill>
              <a:effectLst/>
              <a:latin typeface="+mn-lt"/>
              <a:ea typeface="+mn-ea"/>
              <a:cs typeface="+mn-cs"/>
            </a:rPr>
            <a:t>円の増加となった。</a:t>
          </a:r>
          <a:endParaRPr lang="ja-JP" altLang="ja-JP">
            <a:effectLst/>
          </a:endParaRPr>
        </a:p>
        <a:p>
          <a:r>
            <a:rPr lang="ja-JP" altLang="ja-JP" sz="1100">
              <a:solidFill>
                <a:schemeClr val="dk1"/>
              </a:solidFill>
              <a:effectLst/>
              <a:latin typeface="+mn-lt"/>
              <a:ea typeface="+mn-ea"/>
              <a:cs typeface="+mn-cs"/>
            </a:rPr>
            <a:t>新庁舎建設工事がピークを迎えたことにより、総務費が大きく上昇している。農林水産業費は、住民一人当たり</a:t>
          </a:r>
          <a:r>
            <a:rPr lang="en-US" altLang="ja-JP" sz="1100">
              <a:solidFill>
                <a:schemeClr val="dk1"/>
              </a:solidFill>
              <a:effectLst/>
              <a:latin typeface="+mn-lt"/>
              <a:ea typeface="+mn-ea"/>
              <a:cs typeface="+mn-cs"/>
            </a:rPr>
            <a:t>22,264</a:t>
          </a:r>
          <a:r>
            <a:rPr lang="ja-JP" altLang="ja-JP" sz="1100">
              <a:solidFill>
                <a:schemeClr val="dk1"/>
              </a:solidFill>
              <a:effectLst/>
              <a:latin typeface="+mn-lt"/>
              <a:ea typeface="+mn-ea"/>
              <a:cs typeface="+mn-cs"/>
            </a:rPr>
            <a:t>円で、前年度に比べ</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の増となっており、類似団体平均及び愛知県平均を上回っている。これは、本市が海抜ゼロメートル地帯に位置し、河川を多く抱える地理的特色があるため、大雨の際の排水機能を向上させることを目的とした湛水防除事業や緊急農地防災事業をはじめとする各種土地改良事業に力を入れてい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慢性的な財源不足</a:t>
          </a:r>
          <a:r>
            <a:rPr lang="ja-JP" altLang="ja-JP" sz="1100">
              <a:solidFill>
                <a:schemeClr val="dk1"/>
              </a:solidFill>
              <a:effectLst/>
              <a:latin typeface="+mn-lt"/>
              <a:ea typeface="+mn-ea"/>
              <a:cs typeface="+mn-cs"/>
            </a:rPr>
            <a:t>により財政調整基金を</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59</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万円取り崩した</a:t>
          </a:r>
          <a:r>
            <a:rPr lang="ja-JP" altLang="en-US" sz="1100">
              <a:solidFill>
                <a:schemeClr val="dk1"/>
              </a:solidFill>
              <a:effectLst/>
              <a:latin typeface="+mn-lt"/>
              <a:ea typeface="+mn-ea"/>
              <a:cs typeface="+mn-cs"/>
            </a:rPr>
            <a:t>ことで</a:t>
          </a:r>
          <a:r>
            <a:rPr lang="ja-JP" altLang="ja-JP" sz="1100">
              <a:solidFill>
                <a:schemeClr val="dk1"/>
              </a:solidFill>
              <a:effectLst/>
              <a:latin typeface="+mn-lt"/>
              <a:ea typeface="+mn-ea"/>
              <a:cs typeface="+mn-cs"/>
            </a:rPr>
            <a:t>、基金残高の標準財政規模比が</a:t>
          </a:r>
          <a:r>
            <a:rPr lang="en-US" altLang="ja-JP" sz="1100">
              <a:solidFill>
                <a:schemeClr val="dk1"/>
              </a:solidFill>
              <a:effectLst/>
              <a:latin typeface="+mn-lt"/>
              <a:ea typeface="+mn-ea"/>
              <a:cs typeface="+mn-cs"/>
            </a:rPr>
            <a:t>0.91</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減少した。公共施設の老朽化対策</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の行政需要がある一方で、税収</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大幅な伸びが期待できないことや普通交付税縮減などを</a:t>
          </a:r>
          <a:r>
            <a:rPr lang="ja-JP" altLang="en-US" sz="1100">
              <a:solidFill>
                <a:schemeClr val="dk1"/>
              </a:solidFill>
              <a:effectLst/>
              <a:latin typeface="+mn-lt"/>
              <a:ea typeface="+mn-ea"/>
              <a:cs typeface="+mn-cs"/>
            </a:rPr>
            <a:t>考える</a:t>
          </a:r>
          <a:r>
            <a:rPr lang="ja-JP" altLang="ja-JP" sz="1100">
              <a:solidFill>
                <a:schemeClr val="dk1"/>
              </a:solidFill>
              <a:effectLst/>
              <a:latin typeface="+mn-lt"/>
              <a:ea typeface="+mn-ea"/>
              <a:cs typeface="+mn-cs"/>
            </a:rPr>
            <a:t>と、今後も基金の取崩しをせざるを得ない状況にある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実質単年度</a:t>
          </a:r>
          <a:r>
            <a:rPr lang="ja-JP" altLang="en-US" sz="1100">
              <a:solidFill>
                <a:schemeClr val="dk1"/>
              </a:solidFill>
              <a:effectLst/>
              <a:latin typeface="+mn-lt"/>
              <a:ea typeface="+mn-ea"/>
              <a:cs typeface="+mn-cs"/>
            </a:rPr>
            <a:t>収支</a:t>
          </a:r>
          <a:r>
            <a:rPr lang="ja-JP" altLang="ja-JP" sz="1100">
              <a:solidFill>
                <a:schemeClr val="dk1"/>
              </a:solidFill>
              <a:effectLst/>
              <a:latin typeface="+mn-lt"/>
              <a:ea typeface="+mn-ea"/>
              <a:cs typeface="+mn-cs"/>
            </a:rPr>
            <a:t>が赤字ながらも昨年度より</a:t>
          </a:r>
          <a:r>
            <a:rPr lang="ja-JP" altLang="en-US" sz="1100">
              <a:solidFill>
                <a:schemeClr val="dk1"/>
              </a:solidFill>
              <a:effectLst/>
              <a:latin typeface="+mn-lt"/>
              <a:ea typeface="+mn-ea"/>
              <a:cs typeface="+mn-cs"/>
            </a:rPr>
            <a:t>若干</a:t>
          </a:r>
          <a:r>
            <a:rPr lang="ja-JP" altLang="ja-JP" sz="1100">
              <a:solidFill>
                <a:schemeClr val="dk1"/>
              </a:solidFill>
              <a:effectLst/>
              <a:latin typeface="+mn-lt"/>
              <a:ea typeface="+mn-ea"/>
              <a:cs typeface="+mn-cs"/>
            </a:rPr>
            <a:t>改善した主な理由は、普通交付税の社会福祉費について</a:t>
          </a:r>
          <a:r>
            <a:rPr lang="ja-JP" altLang="en-US" sz="1100">
              <a:solidFill>
                <a:schemeClr val="dk1"/>
              </a:solidFill>
              <a:effectLst/>
              <a:latin typeface="+mn-lt"/>
              <a:ea typeface="+mn-ea"/>
              <a:cs typeface="+mn-cs"/>
            </a:rPr>
            <a:t>新たな基礎数値</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算入</a:t>
          </a:r>
          <a:r>
            <a:rPr lang="ja-JP" altLang="ja-JP" sz="1100">
              <a:solidFill>
                <a:schemeClr val="dk1"/>
              </a:solidFill>
              <a:effectLst/>
              <a:latin typeface="+mn-lt"/>
              <a:ea typeface="+mn-ea"/>
              <a:cs typeface="+mn-cs"/>
            </a:rPr>
            <a:t>が始まった</a:t>
          </a:r>
          <a:r>
            <a:rPr lang="ja-JP" altLang="en-US" sz="1100">
              <a:solidFill>
                <a:schemeClr val="dk1"/>
              </a:solidFill>
              <a:effectLst/>
              <a:latin typeface="+mn-lt"/>
              <a:ea typeface="+mn-ea"/>
              <a:cs typeface="+mn-cs"/>
            </a:rPr>
            <a:t>ことで</a:t>
          </a:r>
          <a:r>
            <a:rPr lang="ja-JP" altLang="ja-JP" sz="1100">
              <a:solidFill>
                <a:schemeClr val="dk1"/>
              </a:solidFill>
              <a:effectLst/>
              <a:latin typeface="+mn-lt"/>
              <a:ea typeface="+mn-ea"/>
              <a:cs typeface="+mn-cs"/>
            </a:rPr>
            <a:t>交付額が伸びたためであ</a:t>
          </a:r>
          <a:r>
            <a:rPr lang="ja-JP" altLang="en-US" sz="1100">
              <a:solidFill>
                <a:schemeClr val="dk1"/>
              </a:solidFill>
              <a:effectLst/>
              <a:latin typeface="+mn-lt"/>
              <a:ea typeface="+mn-ea"/>
              <a:cs typeface="+mn-cs"/>
            </a:rPr>
            <a:t>るが、合併算定替による縮減が続くため、</a:t>
          </a:r>
          <a:r>
            <a:rPr lang="ja-JP" altLang="ja-JP" sz="1100">
              <a:solidFill>
                <a:schemeClr val="dk1"/>
              </a:solidFill>
              <a:effectLst/>
              <a:latin typeface="+mn-lt"/>
              <a:ea typeface="+mn-ea"/>
              <a:cs typeface="+mn-cs"/>
            </a:rPr>
            <a:t>より慎重な財政運営に努める。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愛知県弥富市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一般会計及びすべての特別会計で黒字となっているが、全ての会計において、前年度に比べて黒字幅が減っているため、各種経費の削減や歳入確保に取り組み、安定した財政運営を図る。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16824297</v>
      </c>
      <c r="BO4" s="461"/>
      <c r="BP4" s="461"/>
      <c r="BQ4" s="461"/>
      <c r="BR4" s="461"/>
      <c r="BS4" s="461"/>
      <c r="BT4" s="461"/>
      <c r="BU4" s="462"/>
      <c r="BV4" s="460">
        <v>14981911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4.4000000000000004</v>
      </c>
      <c r="CU4" s="642"/>
      <c r="CV4" s="642"/>
      <c r="CW4" s="642"/>
      <c r="CX4" s="642"/>
      <c r="CY4" s="642"/>
      <c r="CZ4" s="642"/>
      <c r="DA4" s="643"/>
      <c r="DB4" s="641">
        <v>4.5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16148466</v>
      </c>
      <c r="BO5" s="466"/>
      <c r="BP5" s="466"/>
      <c r="BQ5" s="466"/>
      <c r="BR5" s="466"/>
      <c r="BS5" s="466"/>
      <c r="BT5" s="466"/>
      <c r="BU5" s="467"/>
      <c r="BV5" s="465">
        <v>14445325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89.7</v>
      </c>
      <c r="CU5" s="436"/>
      <c r="CV5" s="436"/>
      <c r="CW5" s="436"/>
      <c r="CX5" s="436"/>
      <c r="CY5" s="436"/>
      <c r="CZ5" s="436"/>
      <c r="DA5" s="437"/>
      <c r="DB5" s="435">
        <v>87.4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675831</v>
      </c>
      <c r="BO6" s="466"/>
      <c r="BP6" s="466"/>
      <c r="BQ6" s="466"/>
      <c r="BR6" s="466"/>
      <c r="BS6" s="466"/>
      <c r="BT6" s="466"/>
      <c r="BU6" s="467"/>
      <c r="BV6" s="465">
        <v>536586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92.2</v>
      </c>
      <c r="CU6" s="616"/>
      <c r="CV6" s="616"/>
      <c r="CW6" s="616"/>
      <c r="CX6" s="616"/>
      <c r="CY6" s="616"/>
      <c r="CZ6" s="616"/>
      <c r="DA6" s="617"/>
      <c r="DB6" s="615">
        <v>89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218804</v>
      </c>
      <c r="BO7" s="466"/>
      <c r="BP7" s="466"/>
      <c r="BQ7" s="466"/>
      <c r="BR7" s="466"/>
      <c r="BS7" s="466"/>
      <c r="BT7" s="466"/>
      <c r="BU7" s="467"/>
      <c r="BV7" s="465">
        <v>80568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10355624</v>
      </c>
      <c r="CU7" s="466"/>
      <c r="CV7" s="466"/>
      <c r="CW7" s="466"/>
      <c r="CX7" s="466"/>
      <c r="CY7" s="466"/>
      <c r="CZ7" s="466"/>
      <c r="DA7" s="467"/>
      <c r="DB7" s="465">
        <v>10124448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93</v>
      </c>
      <c r="AV8" s="523"/>
      <c r="AW8" s="523"/>
      <c r="AX8" s="523"/>
      <c r="AY8" s="445" t="s">
        <v>109</v>
      </c>
      <c r="AZ8" s="446"/>
      <c r="BA8" s="446"/>
      <c r="BB8" s="446"/>
      <c r="BC8" s="446"/>
      <c r="BD8" s="446"/>
      <c r="BE8" s="446"/>
      <c r="BF8" s="446"/>
      <c r="BG8" s="446"/>
      <c r="BH8" s="446"/>
      <c r="BI8" s="446"/>
      <c r="BJ8" s="446"/>
      <c r="BK8" s="446"/>
      <c r="BL8" s="446"/>
      <c r="BM8" s="447"/>
      <c r="BN8" s="465">
        <v>457027</v>
      </c>
      <c r="BO8" s="466"/>
      <c r="BP8" s="466"/>
      <c r="BQ8" s="466"/>
      <c r="BR8" s="466"/>
      <c r="BS8" s="466"/>
      <c r="BT8" s="466"/>
      <c r="BU8" s="467"/>
      <c r="BV8" s="465">
        <v>456018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0.99</v>
      </c>
      <c r="CU8" s="579"/>
      <c r="CV8" s="579"/>
      <c r="CW8" s="579"/>
      <c r="CX8" s="579"/>
      <c r="CY8" s="579"/>
      <c r="CZ8" s="579"/>
      <c r="DA8" s="580"/>
      <c r="DB8" s="578">
        <v>0.99</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43269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31266</v>
      </c>
      <c r="BO9" s="466"/>
      <c r="BP9" s="466"/>
      <c r="BQ9" s="466"/>
      <c r="BR9" s="466"/>
      <c r="BS9" s="466"/>
      <c r="BT9" s="466"/>
      <c r="BU9" s="467"/>
      <c r="BV9" s="465">
        <v>-71324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9.9</v>
      </c>
      <c r="CU9" s="436"/>
      <c r="CV9" s="436"/>
      <c r="CW9" s="436"/>
      <c r="CX9" s="436"/>
      <c r="CY9" s="436"/>
      <c r="CZ9" s="436"/>
      <c r="DA9" s="437"/>
      <c r="DB9" s="435">
        <v>10.4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43272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481</v>
      </c>
      <c r="BO10" s="466"/>
      <c r="BP10" s="466"/>
      <c r="BQ10" s="466"/>
      <c r="BR10" s="466"/>
      <c r="BS10" s="466"/>
      <c r="BT10" s="466"/>
      <c r="BU10" s="467"/>
      <c r="BV10" s="465">
        <v>1037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44449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58667</v>
      </c>
      <c r="BO12" s="466"/>
      <c r="BP12" s="466"/>
      <c r="BQ12" s="466"/>
      <c r="BR12" s="466"/>
      <c r="BS12" s="466"/>
      <c r="BT12" s="466"/>
      <c r="BU12" s="467"/>
      <c r="BV12" s="465">
        <v>189000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42637</v>
      </c>
      <c r="S13" s="569"/>
      <c r="T13" s="569"/>
      <c r="U13" s="569"/>
      <c r="V13" s="570"/>
      <c r="W13" s="556" t="s">
        <v>139</v>
      </c>
      <c r="X13" s="478"/>
      <c r="Y13" s="478"/>
      <c r="Z13" s="478"/>
      <c r="AA13" s="478"/>
      <c r="AB13" s="479"/>
      <c r="AC13" s="441">
        <v>886</v>
      </c>
      <c r="AD13" s="442"/>
      <c r="AE13" s="442"/>
      <c r="AF13" s="442"/>
      <c r="AG13" s="443"/>
      <c r="AH13" s="441">
        <v>1020</v>
      </c>
      <c r="AI13" s="442"/>
      <c r="AJ13" s="442"/>
      <c r="AK13" s="442"/>
      <c r="AL13" s="444"/>
      <c r="AM13" s="534" t="s">
        <v>140</v>
      </c>
      <c r="AN13" s="439"/>
      <c r="AO13" s="439"/>
      <c r="AP13" s="439"/>
      <c r="AQ13" s="439"/>
      <c r="AR13" s="439"/>
      <c r="AS13" s="439"/>
      <c r="AT13" s="440"/>
      <c r="AU13" s="522" t="s">
        <v>115</v>
      </c>
      <c r="AV13" s="523"/>
      <c r="AW13" s="523"/>
      <c r="AX13" s="523"/>
      <c r="AY13" s="445" t="s">
        <v>141</v>
      </c>
      <c r="AZ13" s="446"/>
      <c r="BA13" s="446"/>
      <c r="BB13" s="446"/>
      <c r="BC13" s="446"/>
      <c r="BD13" s="446"/>
      <c r="BE13" s="446"/>
      <c r="BF13" s="446"/>
      <c r="BG13" s="446"/>
      <c r="BH13" s="446"/>
      <c r="BI13" s="446"/>
      <c r="BJ13" s="446"/>
      <c r="BK13" s="446"/>
      <c r="BL13" s="446"/>
      <c r="BM13" s="447"/>
      <c r="BN13" s="465">
        <v>-26920</v>
      </c>
      <c r="BO13" s="466"/>
      <c r="BP13" s="466"/>
      <c r="BQ13" s="466"/>
      <c r="BR13" s="466"/>
      <c r="BS13" s="466"/>
      <c r="BT13" s="466"/>
      <c r="BU13" s="467"/>
      <c r="BV13" s="465">
        <v>-259287</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6.1</v>
      </c>
      <c r="CU13" s="436"/>
      <c r="CV13" s="436"/>
      <c r="CW13" s="436"/>
      <c r="CX13" s="436"/>
      <c r="CY13" s="436"/>
      <c r="CZ13" s="436"/>
      <c r="DA13" s="437"/>
      <c r="DB13" s="435">
        <v>6.3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44433</v>
      </c>
      <c r="S14" s="569"/>
      <c r="T14" s="569"/>
      <c r="U14" s="569"/>
      <c r="V14" s="570"/>
      <c r="W14" s="571"/>
      <c r="X14" s="481"/>
      <c r="Y14" s="481"/>
      <c r="Z14" s="481"/>
      <c r="AA14" s="481"/>
      <c r="AB14" s="482"/>
      <c r="AC14" s="561">
        <v>4.2</v>
      </c>
      <c r="AD14" s="562"/>
      <c r="AE14" s="562"/>
      <c r="AF14" s="562"/>
      <c r="AG14" s="563"/>
      <c r="AH14" s="561">
        <v>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63.1</v>
      </c>
      <c r="CU14" s="573"/>
      <c r="CV14" s="573"/>
      <c r="CW14" s="573"/>
      <c r="CX14" s="573"/>
      <c r="CY14" s="573"/>
      <c r="CZ14" s="573"/>
      <c r="DA14" s="574"/>
      <c r="DB14" s="572">
        <v>59.8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42798</v>
      </c>
      <c r="S15" s="569"/>
      <c r="T15" s="569"/>
      <c r="U15" s="569"/>
      <c r="V15" s="570"/>
      <c r="W15" s="556" t="s">
        <v>145</v>
      </c>
      <c r="X15" s="478"/>
      <c r="Y15" s="478"/>
      <c r="Z15" s="478"/>
      <c r="AA15" s="478"/>
      <c r="AB15" s="479"/>
      <c r="AC15" s="441">
        <v>6247</v>
      </c>
      <c r="AD15" s="442"/>
      <c r="AE15" s="442"/>
      <c r="AF15" s="442"/>
      <c r="AG15" s="443"/>
      <c r="AH15" s="441">
        <v>5790</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7518882</v>
      </c>
      <c r="BO15" s="461"/>
      <c r="BP15" s="461"/>
      <c r="BQ15" s="461"/>
      <c r="BR15" s="461"/>
      <c r="BS15" s="461"/>
      <c r="BT15" s="461"/>
      <c r="BU15" s="462"/>
      <c r="BV15" s="460">
        <v>7442438</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29.6</v>
      </c>
      <c r="AD16" s="562"/>
      <c r="AE16" s="562"/>
      <c r="AF16" s="562"/>
      <c r="AG16" s="563"/>
      <c r="AH16" s="561">
        <v>28.7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7673256</v>
      </c>
      <c r="BO16" s="466"/>
      <c r="BP16" s="466"/>
      <c r="BQ16" s="466"/>
      <c r="BR16" s="466"/>
      <c r="BS16" s="466"/>
      <c r="BT16" s="466"/>
      <c r="BU16" s="467"/>
      <c r="BV16" s="465">
        <v>7539276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13942</v>
      </c>
      <c r="AD17" s="442"/>
      <c r="AE17" s="442"/>
      <c r="AF17" s="442"/>
      <c r="AG17" s="443"/>
      <c r="AH17" s="441">
        <v>13390</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9638120</v>
      </c>
      <c r="BO17" s="466"/>
      <c r="BP17" s="466"/>
      <c r="BQ17" s="466"/>
      <c r="BR17" s="466"/>
      <c r="BS17" s="466"/>
      <c r="BT17" s="466"/>
      <c r="BU17" s="467"/>
      <c r="BV17" s="465">
        <v>9539351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49</v>
      </c>
      <c r="M18" s="530"/>
      <c r="N18" s="530"/>
      <c r="O18" s="530"/>
      <c r="P18" s="530"/>
      <c r="Q18" s="530"/>
      <c r="R18" s="531"/>
      <c r="S18" s="531"/>
      <c r="T18" s="531"/>
      <c r="U18" s="531"/>
      <c r="V18" s="532"/>
      <c r="W18" s="546"/>
      <c r="X18" s="547"/>
      <c r="Y18" s="547"/>
      <c r="Z18" s="547"/>
      <c r="AA18" s="547"/>
      <c r="AB18" s="557"/>
      <c r="AC18" s="429">
        <v>66.2</v>
      </c>
      <c r="AD18" s="430"/>
      <c r="AE18" s="430"/>
      <c r="AF18" s="430"/>
      <c r="AG18" s="533"/>
      <c r="AH18" s="429">
        <v>66.3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9479479</v>
      </c>
      <c r="BO18" s="466"/>
      <c r="BP18" s="466"/>
      <c r="BQ18" s="466"/>
      <c r="BR18" s="466"/>
      <c r="BS18" s="466"/>
      <c r="BT18" s="466"/>
      <c r="BU18" s="467"/>
      <c r="BV18" s="465">
        <v>8994254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883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11564427</v>
      </c>
      <c r="BO19" s="466"/>
      <c r="BP19" s="466"/>
      <c r="BQ19" s="466"/>
      <c r="BR19" s="466"/>
      <c r="BS19" s="466"/>
      <c r="BT19" s="466"/>
      <c r="BU19" s="467"/>
      <c r="BV19" s="465">
        <v>11422237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16050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11526166</v>
      </c>
      <c r="BO23" s="466"/>
      <c r="BP23" s="466"/>
      <c r="BQ23" s="466"/>
      <c r="BR23" s="466"/>
      <c r="BS23" s="466"/>
      <c r="BT23" s="466"/>
      <c r="BU23" s="467"/>
      <c r="BV23" s="465">
        <v>10051718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9310</v>
      </c>
      <c r="R24" s="442"/>
      <c r="S24" s="442"/>
      <c r="T24" s="442"/>
      <c r="U24" s="442"/>
      <c r="V24" s="443"/>
      <c r="W24" s="507"/>
      <c r="X24" s="498"/>
      <c r="Y24" s="499"/>
      <c r="Z24" s="438" t="s">
        <v>169</v>
      </c>
      <c r="AA24" s="439"/>
      <c r="AB24" s="439"/>
      <c r="AC24" s="439"/>
      <c r="AD24" s="439"/>
      <c r="AE24" s="439"/>
      <c r="AF24" s="439"/>
      <c r="AG24" s="440"/>
      <c r="AH24" s="441">
        <v>324</v>
      </c>
      <c r="AI24" s="442"/>
      <c r="AJ24" s="442"/>
      <c r="AK24" s="442"/>
      <c r="AL24" s="443"/>
      <c r="AM24" s="441">
        <v>933120</v>
      </c>
      <c r="AN24" s="442"/>
      <c r="AO24" s="442"/>
      <c r="AP24" s="442"/>
      <c r="AQ24" s="442"/>
      <c r="AR24" s="443"/>
      <c r="AS24" s="441">
        <v>2880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9343366</v>
      </c>
      <c r="BO24" s="466"/>
      <c r="BP24" s="466"/>
      <c r="BQ24" s="466"/>
      <c r="BR24" s="466"/>
      <c r="BS24" s="466"/>
      <c r="BT24" s="466"/>
      <c r="BU24" s="467"/>
      <c r="BV24" s="465">
        <v>7819219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7700</v>
      </c>
      <c r="R25" s="442"/>
      <c r="S25" s="442"/>
      <c r="T25" s="442"/>
      <c r="U25" s="442"/>
      <c r="V25" s="443"/>
      <c r="W25" s="507"/>
      <c r="X25" s="498"/>
      <c r="Y25" s="499"/>
      <c r="Z25" s="438" t="s">
        <v>172</v>
      </c>
      <c r="AA25" s="439"/>
      <c r="AB25" s="439"/>
      <c r="AC25" s="439"/>
      <c r="AD25" s="439"/>
      <c r="AE25" s="439"/>
      <c r="AF25" s="439"/>
      <c r="AG25" s="440"/>
      <c r="AH25" s="441" t="s">
        <v>128</v>
      </c>
      <c r="AI25" s="442"/>
      <c r="AJ25" s="442"/>
      <c r="AK25" s="442"/>
      <c r="AL25" s="443"/>
      <c r="AM25" s="441" t="s">
        <v>137</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352367</v>
      </c>
      <c r="BO25" s="461"/>
      <c r="BP25" s="461"/>
      <c r="BQ25" s="461"/>
      <c r="BR25" s="461"/>
      <c r="BS25" s="461"/>
      <c r="BT25" s="461"/>
      <c r="BU25" s="462"/>
      <c r="BV25" s="460">
        <v>419625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6720</v>
      </c>
      <c r="R26" s="442"/>
      <c r="S26" s="442"/>
      <c r="T26" s="442"/>
      <c r="U26" s="442"/>
      <c r="V26" s="443"/>
      <c r="W26" s="507"/>
      <c r="X26" s="498"/>
      <c r="Y26" s="499"/>
      <c r="Z26" s="438" t="s">
        <v>176</v>
      </c>
      <c r="AA26" s="520"/>
      <c r="AB26" s="520"/>
      <c r="AC26" s="520"/>
      <c r="AD26" s="520"/>
      <c r="AE26" s="520"/>
      <c r="AF26" s="520"/>
      <c r="AG26" s="521"/>
      <c r="AH26" s="441">
        <v>21</v>
      </c>
      <c r="AI26" s="442"/>
      <c r="AJ26" s="442"/>
      <c r="AK26" s="442"/>
      <c r="AL26" s="443"/>
      <c r="AM26" s="441">
        <v>49182</v>
      </c>
      <c r="AN26" s="442"/>
      <c r="AO26" s="442"/>
      <c r="AP26" s="442"/>
      <c r="AQ26" s="442"/>
      <c r="AR26" s="443"/>
      <c r="AS26" s="441">
        <v>2342</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4980</v>
      </c>
      <c r="R27" s="442"/>
      <c r="S27" s="442"/>
      <c r="T27" s="442"/>
      <c r="U27" s="442"/>
      <c r="V27" s="443"/>
      <c r="W27" s="507"/>
      <c r="X27" s="498"/>
      <c r="Y27" s="499"/>
      <c r="Z27" s="438" t="s">
        <v>179</v>
      </c>
      <c r="AA27" s="439"/>
      <c r="AB27" s="439"/>
      <c r="AC27" s="439"/>
      <c r="AD27" s="439"/>
      <c r="AE27" s="439"/>
      <c r="AF27" s="439"/>
      <c r="AG27" s="440"/>
      <c r="AH27" s="441" t="s">
        <v>180</v>
      </c>
      <c r="AI27" s="442"/>
      <c r="AJ27" s="442"/>
      <c r="AK27" s="442"/>
      <c r="AL27" s="443"/>
      <c r="AM27" s="441" t="s">
        <v>173</v>
      </c>
      <c r="AN27" s="442"/>
      <c r="AO27" s="442"/>
      <c r="AP27" s="442"/>
      <c r="AQ27" s="442"/>
      <c r="AR27" s="443"/>
      <c r="AS27" s="441" t="s">
        <v>173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176447</v>
      </c>
      <c r="BO27" s="469"/>
      <c r="BP27" s="469"/>
      <c r="BQ27" s="469"/>
      <c r="BR27" s="469"/>
      <c r="BS27" s="469"/>
      <c r="BT27" s="469"/>
      <c r="BU27" s="470"/>
      <c r="BV27" s="468">
        <v>176442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4460</v>
      </c>
      <c r="R28" s="442"/>
      <c r="S28" s="442"/>
      <c r="T28" s="442"/>
      <c r="U28" s="442"/>
      <c r="V28" s="443"/>
      <c r="W28" s="507"/>
      <c r="X28" s="498"/>
      <c r="Y28" s="499"/>
      <c r="Z28" s="438" t="s">
        <v>183</v>
      </c>
      <c r="AA28" s="439"/>
      <c r="AB28" s="439"/>
      <c r="AC28" s="439"/>
      <c r="AD28" s="439"/>
      <c r="AE28" s="439"/>
      <c r="AF28" s="439"/>
      <c r="AG28" s="440"/>
      <c r="AH28" s="441" t="s">
        <v>173</v>
      </c>
      <c r="AI28" s="442"/>
      <c r="AJ28" s="442"/>
      <c r="AK28" s="442"/>
      <c r="AL28" s="443"/>
      <c r="AM28" s="441" t="s">
        <v>184</v>
      </c>
      <c r="AN28" s="442"/>
      <c r="AO28" s="442"/>
      <c r="AP28" s="442"/>
      <c r="AQ28" s="442"/>
      <c r="AR28" s="443"/>
      <c r="AS28" s="441" t="s">
        <v>180</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1531676</v>
      </c>
      <c r="BO28" s="461"/>
      <c r="BP28" s="461"/>
      <c r="BQ28" s="461"/>
      <c r="BR28" s="461"/>
      <c r="BS28" s="461"/>
      <c r="BT28" s="461"/>
      <c r="BU28" s="462"/>
      <c r="BV28" s="460">
        <v>1589862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14</v>
      </c>
      <c r="M29" s="442"/>
      <c r="N29" s="442"/>
      <c r="O29" s="442"/>
      <c r="P29" s="443"/>
      <c r="Q29" s="441">
        <v>3980</v>
      </c>
      <c r="R29" s="442"/>
      <c r="S29" s="442"/>
      <c r="T29" s="442"/>
      <c r="U29" s="442"/>
      <c r="V29" s="443"/>
      <c r="W29" s="508"/>
      <c r="X29" s="509"/>
      <c r="Y29" s="510"/>
      <c r="Z29" s="438" t="s">
        <v>187</v>
      </c>
      <c r="AA29" s="439"/>
      <c r="AB29" s="439"/>
      <c r="AC29" s="439"/>
      <c r="AD29" s="439"/>
      <c r="AE29" s="439"/>
      <c r="AF29" s="439"/>
      <c r="AG29" s="440"/>
      <c r="AH29" s="441">
        <v>324</v>
      </c>
      <c r="AI29" s="442"/>
      <c r="AJ29" s="442"/>
      <c r="AK29" s="442"/>
      <c r="AL29" s="443"/>
      <c r="AM29" s="441">
        <v>933120</v>
      </c>
      <c r="AN29" s="442"/>
      <c r="AO29" s="442"/>
      <c r="AP29" s="442"/>
      <c r="AQ29" s="442"/>
      <c r="AR29" s="443"/>
      <c r="AS29" s="441">
        <v>2880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173048</v>
      </c>
      <c r="BO29" s="466"/>
      <c r="BP29" s="466"/>
      <c r="BQ29" s="466"/>
      <c r="BR29" s="466"/>
      <c r="BS29" s="466"/>
      <c r="BT29" s="466"/>
      <c r="BU29" s="467"/>
      <c r="BV29" s="465">
        <v>173023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99.2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293633</v>
      </c>
      <c r="BO30" s="469"/>
      <c r="BP30" s="469"/>
      <c r="BQ30" s="469"/>
      <c r="BR30" s="469"/>
      <c r="BS30" s="469"/>
      <c r="BT30" s="469"/>
      <c r="BU30" s="470"/>
      <c r="BV30" s="468">
        <v>495691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海部南部水道企業団</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愛知県後期高齢者医療広域連合（一般会計）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愛知県後期高齢者医療広域連合（後期高齢者医療特別会計）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愛知県市町村職員退職手当組合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海部地区環境事務組合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海部南部消防組合（一般会計）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海部南部消防組合（消防指令センター特別会計）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海部地区急病診療所組合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海部地区水防事務組合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海部南部広域事務組合（一般会計）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91YIiECE91qR6aAsE/XJ0AODZaL0xEEQxVf2Mgt4712l7yknMe5cWa26crHB8be8UHip7sr0cTBeu/BVKbTMQ==" saltValue="q+LGm1pshWdL6NIgTQiR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4" t="s">
        <v>573</v>
      </c>
      <c r="D34" s="1244"/>
      <c r="E34" s="1245"/>
      <c r="F34" s="32">
        <v>5.39</v>
      </c>
      <c r="G34" s="33">
        <v>4.99</v>
      </c>
      <c r="H34" s="33">
        <v>5.19</v>
      </c>
      <c r="I34" s="33">
        <v>4.5</v>
      </c>
      <c r="J34" s="34">
        <v>4.41</v>
      </c>
      <c r="K34" s="22"/>
      <c r="L34" s="22"/>
      <c r="M34" s="22"/>
      <c r="N34" s="22"/>
      <c r="O34" s="22"/>
      <c r="P34" s="22"/>
    </row>
    <row r="35" spans="1:16" ht="39" customHeight="1" x14ac:dyDescent="0.15">
      <c r="A35" s="22"/>
      <c r="B35" s="35"/>
      <c r="C35" s="1238" t="s">
        <v>574</v>
      </c>
      <c r="D35" s="1239"/>
      <c r="E35" s="1240"/>
      <c r="F35" s="36">
        <v>0.85</v>
      </c>
      <c r="G35" s="37">
        <v>0.57999999999999996</v>
      </c>
      <c r="H35" s="37">
        <v>1.1399999999999999</v>
      </c>
      <c r="I35" s="37">
        <v>2.2400000000000002</v>
      </c>
      <c r="J35" s="38">
        <v>0.78</v>
      </c>
      <c r="K35" s="22"/>
      <c r="L35" s="22"/>
      <c r="M35" s="22"/>
      <c r="N35" s="22"/>
      <c r="O35" s="22"/>
      <c r="P35" s="22"/>
    </row>
    <row r="36" spans="1:16" ht="39" customHeight="1" x14ac:dyDescent="0.15">
      <c r="A36" s="22"/>
      <c r="B36" s="35"/>
      <c r="C36" s="1238" t="s">
        <v>575</v>
      </c>
      <c r="D36" s="1239"/>
      <c r="E36" s="1240"/>
      <c r="F36" s="36">
        <v>0.67</v>
      </c>
      <c r="G36" s="37">
        <v>0.49</v>
      </c>
      <c r="H36" s="37">
        <v>1.1599999999999999</v>
      </c>
      <c r="I36" s="37">
        <v>1.21</v>
      </c>
      <c r="J36" s="38">
        <v>0.65</v>
      </c>
      <c r="K36" s="22"/>
      <c r="L36" s="22"/>
      <c r="M36" s="22"/>
      <c r="N36" s="22"/>
      <c r="O36" s="22"/>
      <c r="P36" s="22"/>
    </row>
    <row r="37" spans="1:16" ht="39" customHeight="1" x14ac:dyDescent="0.15">
      <c r="A37" s="22"/>
      <c r="B37" s="35"/>
      <c r="C37" s="1238" t="s">
        <v>576</v>
      </c>
      <c r="D37" s="1239"/>
      <c r="E37" s="1240"/>
      <c r="F37" s="36">
        <v>0.32</v>
      </c>
      <c r="G37" s="37">
        <v>0.35</v>
      </c>
      <c r="H37" s="37">
        <v>0.26</v>
      </c>
      <c r="I37" s="37">
        <v>0.4</v>
      </c>
      <c r="J37" s="38">
        <v>0.3</v>
      </c>
      <c r="K37" s="22"/>
      <c r="L37" s="22"/>
      <c r="M37" s="22"/>
      <c r="N37" s="22"/>
      <c r="O37" s="22"/>
      <c r="P37" s="22"/>
    </row>
    <row r="38" spans="1:16" ht="39" customHeight="1" x14ac:dyDescent="0.15">
      <c r="A38" s="22"/>
      <c r="B38" s="35"/>
      <c r="C38" s="1238" t="s">
        <v>577</v>
      </c>
      <c r="D38" s="1239"/>
      <c r="E38" s="1240"/>
      <c r="F38" s="36">
        <v>0.27</v>
      </c>
      <c r="G38" s="37">
        <v>0.28000000000000003</v>
      </c>
      <c r="H38" s="37">
        <v>0.27</v>
      </c>
      <c r="I38" s="37">
        <v>0.31</v>
      </c>
      <c r="J38" s="38">
        <v>0.14000000000000001</v>
      </c>
      <c r="K38" s="22"/>
      <c r="L38" s="22"/>
      <c r="M38" s="22"/>
      <c r="N38" s="22"/>
      <c r="O38" s="22"/>
      <c r="P38" s="22"/>
    </row>
    <row r="39" spans="1:16" ht="39" customHeight="1" x14ac:dyDescent="0.15">
      <c r="A39" s="22"/>
      <c r="B39" s="35"/>
      <c r="C39" s="1238" t="s">
        <v>578</v>
      </c>
      <c r="D39" s="1239"/>
      <c r="E39" s="1240"/>
      <c r="F39" s="36">
        <v>0.02</v>
      </c>
      <c r="G39" s="37">
        <v>0.04</v>
      </c>
      <c r="H39" s="37">
        <v>0.04</v>
      </c>
      <c r="I39" s="37">
        <v>0.14000000000000001</v>
      </c>
      <c r="J39" s="38">
        <v>0.03</v>
      </c>
      <c r="K39" s="22"/>
      <c r="L39" s="22"/>
      <c r="M39" s="22"/>
      <c r="N39" s="22"/>
      <c r="O39" s="22"/>
      <c r="P39" s="22"/>
    </row>
    <row r="40" spans="1:16" ht="39" customHeight="1" x14ac:dyDescent="0.15">
      <c r="A40" s="22"/>
      <c r="B40" s="35"/>
      <c r="C40" s="1238" t="s">
        <v>579</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580</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581</v>
      </c>
      <c r="D43" s="1242"/>
      <c r="E43" s="1243"/>
      <c r="F43" s="41">
        <v>0.03</v>
      </c>
      <c r="G43" s="42">
        <v>0.01</v>
      </c>
      <c r="H43" s="42">
        <v>0</v>
      </c>
      <c r="I43" s="42">
        <v>0.04</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7rwjURe4uTQHqS/a5dRkiNu9+nssngdjR6tjnmuUnBQnzUJpUfUaYxZKJRglMvQ3OUYtc8OnxFjUkKw1v43pQ==" saltValue="Z8oq9azzNCYy0/v9v+SP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1187</v>
      </c>
      <c r="L45" s="60">
        <v>1115</v>
      </c>
      <c r="M45" s="60">
        <v>1209</v>
      </c>
      <c r="N45" s="60">
        <v>1183</v>
      </c>
      <c r="O45" s="61">
        <v>1142</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15">
      <c r="A48" s="48"/>
      <c r="B48" s="1266"/>
      <c r="C48" s="1267"/>
      <c r="D48" s="62"/>
      <c r="E48" s="1248" t="s">
        <v>14</v>
      </c>
      <c r="F48" s="1248"/>
      <c r="G48" s="1248"/>
      <c r="H48" s="1248"/>
      <c r="I48" s="1248"/>
      <c r="J48" s="1249"/>
      <c r="K48" s="63">
        <v>205</v>
      </c>
      <c r="L48" s="64">
        <v>251</v>
      </c>
      <c r="M48" s="64">
        <v>293</v>
      </c>
      <c r="N48" s="64">
        <v>311</v>
      </c>
      <c r="O48" s="65">
        <v>326</v>
      </c>
      <c r="P48" s="48"/>
      <c r="Q48" s="48"/>
      <c r="R48" s="48"/>
      <c r="S48" s="48"/>
      <c r="T48" s="48"/>
      <c r="U48" s="48"/>
    </row>
    <row r="49" spans="1:21" ht="30.75" customHeight="1" x14ac:dyDescent="0.15">
      <c r="A49" s="48"/>
      <c r="B49" s="1266"/>
      <c r="C49" s="1267"/>
      <c r="D49" s="62"/>
      <c r="E49" s="1248" t="s">
        <v>15</v>
      </c>
      <c r="F49" s="1248"/>
      <c r="G49" s="1248"/>
      <c r="H49" s="1248"/>
      <c r="I49" s="1248"/>
      <c r="J49" s="1249"/>
      <c r="K49" s="63">
        <v>150</v>
      </c>
      <c r="L49" s="64">
        <v>90</v>
      </c>
      <c r="M49" s="64">
        <v>31</v>
      </c>
      <c r="N49" s="64">
        <v>0</v>
      </c>
      <c r="O49" s="65">
        <v>0</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521</v>
      </c>
      <c r="L50" s="64" t="s">
        <v>521</v>
      </c>
      <c r="M50" s="64" t="s">
        <v>521</v>
      </c>
      <c r="N50" s="64" t="s">
        <v>521</v>
      </c>
      <c r="O50" s="65" t="s">
        <v>521</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521</v>
      </c>
      <c r="L51" s="64" t="s">
        <v>521</v>
      </c>
      <c r="M51" s="64" t="s">
        <v>521</v>
      </c>
      <c r="N51" s="64" t="s">
        <v>521</v>
      </c>
      <c r="O51" s="65" t="s">
        <v>521</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985</v>
      </c>
      <c r="L52" s="64">
        <v>882</v>
      </c>
      <c r="M52" s="64">
        <v>910</v>
      </c>
      <c r="N52" s="64">
        <v>924</v>
      </c>
      <c r="O52" s="65">
        <v>945</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557</v>
      </c>
      <c r="L53" s="69">
        <v>574</v>
      </c>
      <c r="M53" s="69">
        <v>623</v>
      </c>
      <c r="N53" s="69">
        <v>570</v>
      </c>
      <c r="O53" s="70">
        <v>523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613</v>
      </c>
      <c r="L57" s="83" t="s">
        <v>615</v>
      </c>
      <c r="M57" s="83" t="s">
        <v>616</v>
      </c>
      <c r="N57" s="83" t="s">
        <v>613</v>
      </c>
      <c r="O57" s="84" t="s">
        <v>613</v>
      </c>
    </row>
    <row r="58" spans="1:21" ht="31.5" customHeight="1" thickBot="1" x14ac:dyDescent="0.2">
      <c r="B58" s="1256"/>
      <c r="C58" s="1257"/>
      <c r="D58" s="1261" t="s">
        <v>26</v>
      </c>
      <c r="E58" s="1262"/>
      <c r="F58" s="1262"/>
      <c r="G58" s="1262"/>
      <c r="H58" s="1262"/>
      <c r="I58" s="1262"/>
      <c r="J58" s="1263"/>
      <c r="K58" s="85" t="s">
        <v>614</v>
      </c>
      <c r="L58" s="86" t="s">
        <v>613</v>
      </c>
      <c r="M58" s="86" t="s">
        <v>617</v>
      </c>
      <c r="N58" s="86" t="s">
        <v>613</v>
      </c>
      <c r="O58" s="87" t="s">
        <v>613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TDWapGcwgIpyr8PNSYt8+4Ri3Llb/kMh/SgwSzcJK+w9ot0cQQEGMSXytg9IIJMlBVfVn1pz59wjiQjUksQqw==" saltValue="FkODT0VoShxz2+AdsITR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563</v>
      </c>
      <c r="J40" s="99" t="s">
        <v>564</v>
      </c>
      <c r="K40" s="99" t="s">
        <v>565</v>
      </c>
      <c r="L40" s="99" t="s">
        <v>566</v>
      </c>
      <c r="M40" s="100" t="s">
        <v>567</v>
      </c>
    </row>
    <row r="41" spans="2:13" ht="27.75" customHeight="1" x14ac:dyDescent="0.15">
      <c r="B41" s="1284" t="s">
        <v>29</v>
      </c>
      <c r="C41" s="1285"/>
      <c r="D41" s="101"/>
      <c r="E41" s="1286" t="s">
        <v>30</v>
      </c>
      <c r="F41" s="1286"/>
      <c r="G41" s="1286"/>
      <c r="H41" s="1287"/>
      <c r="I41" s="102">
        <v>11232</v>
      </c>
      <c r="J41" s="103">
        <v>10995</v>
      </c>
      <c r="K41" s="103">
        <v>10395</v>
      </c>
      <c r="L41" s="103">
        <v>10052</v>
      </c>
      <c r="M41" s="104">
        <v>11526</v>
      </c>
    </row>
    <row r="42" spans="2:13" ht="27.75" customHeight="1" x14ac:dyDescent="0.15">
      <c r="B42" s="1274"/>
      <c r="C42" s="1275"/>
      <c r="D42" s="105"/>
      <c r="E42" s="1278" t="s">
        <v>31</v>
      </c>
      <c r="F42" s="1278"/>
      <c r="G42" s="1278"/>
      <c r="H42" s="1279"/>
      <c r="I42" s="106" t="s">
        <v>521</v>
      </c>
      <c r="J42" s="107" t="s">
        <v>521</v>
      </c>
      <c r="K42" s="107" t="s">
        <v>521</v>
      </c>
      <c r="L42" s="107" t="s">
        <v>521</v>
      </c>
      <c r="M42" s="108" t="s">
        <v>521</v>
      </c>
    </row>
    <row r="43" spans="2:13" ht="27.75" customHeight="1" x14ac:dyDescent="0.15">
      <c r="B43" s="1274"/>
      <c r="C43" s="1275"/>
      <c r="D43" s="105"/>
      <c r="E43" s="1278" t="s">
        <v>32</v>
      </c>
      <c r="F43" s="1278"/>
      <c r="G43" s="1278"/>
      <c r="H43" s="1279"/>
      <c r="I43" s="106">
        <v>5432</v>
      </c>
      <c r="J43" s="107">
        <v>5459</v>
      </c>
      <c r="K43" s="107">
        <v>5972</v>
      </c>
      <c r="L43" s="107">
        <v>6841</v>
      </c>
      <c r="M43" s="108">
        <v>7238</v>
      </c>
    </row>
    <row r="44" spans="2:13" ht="27.75" customHeight="1" x14ac:dyDescent="0.15">
      <c r="B44" s="1274"/>
      <c r="C44" s="1275"/>
      <c r="D44" s="105"/>
      <c r="E44" s="1278" t="s">
        <v>33</v>
      </c>
      <c r="F44" s="1278"/>
      <c r="G44" s="1278"/>
      <c r="H44" s="1279"/>
      <c r="I44" s="106">
        <v>155</v>
      </c>
      <c r="J44" s="107">
        <v>36</v>
      </c>
      <c r="K44" s="107" t="s">
        <v>521</v>
      </c>
      <c r="L44" s="107" t="s">
        <v>521</v>
      </c>
      <c r="M44" s="108">
        <v>87</v>
      </c>
    </row>
    <row r="45" spans="2:13" ht="27.75" customHeight="1" x14ac:dyDescent="0.15">
      <c r="B45" s="1274"/>
      <c r="C45" s="1275"/>
      <c r="D45" s="105"/>
      <c r="E45" s="1278" t="s">
        <v>34</v>
      </c>
      <c r="F45" s="1278"/>
      <c r="G45" s="1278"/>
      <c r="H45" s="1279"/>
      <c r="I45" s="106">
        <v>2351</v>
      </c>
      <c r="J45" s="107">
        <v>2293</v>
      </c>
      <c r="K45" s="107">
        <v>2314</v>
      </c>
      <c r="L45" s="107">
        <v>2310</v>
      </c>
      <c r="M45" s="108">
        <v>2233</v>
      </c>
    </row>
    <row r="46" spans="2:13" ht="27.75" customHeight="1" x14ac:dyDescent="0.15">
      <c r="B46" s="1274"/>
      <c r="C46" s="1275"/>
      <c r="D46" s="109"/>
      <c r="E46" s="1278" t="s">
        <v>35</v>
      </c>
      <c r="F46" s="1278"/>
      <c r="G46" s="1278"/>
      <c r="H46" s="1279"/>
      <c r="I46" s="106" t="s">
        <v>521</v>
      </c>
      <c r="J46" s="107" t="s">
        <v>521</v>
      </c>
      <c r="K46" s="107" t="s">
        <v>521</v>
      </c>
      <c r="L46" s="107" t="s">
        <v>521</v>
      </c>
      <c r="M46" s="108" t="s">
        <v>521</v>
      </c>
    </row>
    <row r="47" spans="2:13" ht="27.75" customHeight="1" x14ac:dyDescent="0.15">
      <c r="B47" s="1274"/>
      <c r="C47" s="1275"/>
      <c r="D47" s="110"/>
      <c r="E47" s="1288" t="s">
        <v>36</v>
      </c>
      <c r="F47" s="1289"/>
      <c r="G47" s="1289"/>
      <c r="H47" s="1290"/>
      <c r="I47" s="106" t="s">
        <v>521</v>
      </c>
      <c r="J47" s="107" t="s">
        <v>521</v>
      </c>
      <c r="K47" s="107" t="s">
        <v>521</v>
      </c>
      <c r="L47" s="107" t="s">
        <v>521</v>
      </c>
      <c r="M47" s="108" t="s">
        <v>521</v>
      </c>
    </row>
    <row r="48" spans="2:13" ht="27.75" customHeight="1" x14ac:dyDescent="0.15">
      <c r="B48" s="1274"/>
      <c r="C48" s="1275"/>
      <c r="D48" s="105"/>
      <c r="E48" s="1278" t="s">
        <v>37</v>
      </c>
      <c r="F48" s="1278"/>
      <c r="G48" s="1278"/>
      <c r="H48" s="1279"/>
      <c r="I48" s="106" t="s">
        <v>521</v>
      </c>
      <c r="J48" s="107" t="s">
        <v>521</v>
      </c>
      <c r="K48" s="107" t="s">
        <v>521</v>
      </c>
      <c r="L48" s="107" t="s">
        <v>521</v>
      </c>
      <c r="M48" s="108" t="s">
        <v>521</v>
      </c>
    </row>
    <row r="49" spans="2:13" ht="27.75" customHeight="1" x14ac:dyDescent="0.15">
      <c r="B49" s="1276"/>
      <c r="C49" s="1277"/>
      <c r="D49" s="105"/>
      <c r="E49" s="1278" t="s">
        <v>38</v>
      </c>
      <c r="F49" s="1278"/>
      <c r="G49" s="1278"/>
      <c r="H49" s="1279"/>
      <c r="I49" s="106" t="s">
        <v>521</v>
      </c>
      <c r="J49" s="107" t="s">
        <v>521</v>
      </c>
      <c r="K49" s="107" t="s">
        <v>521</v>
      </c>
      <c r="L49" s="107" t="s">
        <v>521</v>
      </c>
      <c r="M49" s="108" t="s">
        <v>521</v>
      </c>
    </row>
    <row r="50" spans="2:13" ht="27.75" customHeight="1" x14ac:dyDescent="0.15">
      <c r="B50" s="1272" t="s">
        <v>39</v>
      </c>
      <c r="C50" s="1273"/>
      <c r="D50" s="111"/>
      <c r="E50" s="1278" t="s">
        <v>40</v>
      </c>
      <c r="F50" s="1278"/>
      <c r="G50" s="1278"/>
      <c r="H50" s="1279"/>
      <c r="I50" s="106">
        <v>3257</v>
      </c>
      <c r="J50" s="107">
        <v>2921</v>
      </c>
      <c r="K50" s="107">
        <v>2637</v>
      </c>
      <c r="L50" s="107">
        <v>2303</v>
      </c>
      <c r="M50" s="108">
        <v>2315</v>
      </c>
    </row>
    <row r="51" spans="2:13" ht="27.75" customHeight="1" x14ac:dyDescent="0.15">
      <c r="B51" s="1274"/>
      <c r="C51" s="1275"/>
      <c r="D51" s="105"/>
      <c r="E51" s="1278" t="s">
        <v>41</v>
      </c>
      <c r="F51" s="1278"/>
      <c r="G51" s="1278"/>
      <c r="H51" s="1279"/>
      <c r="I51" s="106" t="s">
        <v>521</v>
      </c>
      <c r="J51" s="107" t="s">
        <v>521</v>
      </c>
      <c r="K51" s="107" t="s">
        <v>521</v>
      </c>
      <c r="L51" s="107" t="s">
        <v>521</v>
      </c>
      <c r="M51" s="108" t="s">
        <v>521</v>
      </c>
    </row>
    <row r="52" spans="2:13" ht="27.75" customHeight="1" x14ac:dyDescent="0.15">
      <c r="B52" s="1276"/>
      <c r="C52" s="1277"/>
      <c r="D52" s="105"/>
      <c r="E52" s="1278" t="s">
        <v>42</v>
      </c>
      <c r="F52" s="1278"/>
      <c r="G52" s="1278"/>
      <c r="H52" s="1279"/>
      <c r="I52" s="106">
        <v>11637</v>
      </c>
      <c r="J52" s="107">
        <v>11677</v>
      </c>
      <c r="K52" s="107">
        <v>11282</v>
      </c>
      <c r="L52" s="107">
        <v>11397</v>
      </c>
      <c r="M52" s="108">
        <v>12822</v>
      </c>
    </row>
    <row r="53" spans="2:13" ht="27.75" customHeight="1" thickBot="1" x14ac:dyDescent="0.2">
      <c r="B53" s="1280" t="s">
        <v>43</v>
      </c>
      <c r="C53" s="1281"/>
      <c r="D53" s="112"/>
      <c r="E53" s="1282" t="s">
        <v>44</v>
      </c>
      <c r="F53" s="1282"/>
      <c r="G53" s="1282"/>
      <c r="H53" s="1283"/>
      <c r="I53" s="113">
        <v>4276</v>
      </c>
      <c r="J53" s="114">
        <v>4186</v>
      </c>
      <c r="K53" s="114">
        <v>4762</v>
      </c>
      <c r="L53" s="114">
        <v>5503</v>
      </c>
      <c r="M53" s="115">
        <v>5947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ZJGSY2DcC183bdeO+puGptUEZUh3nAz1okOF+W5nDYyAxH/Edv5jbbyR4Ux7JT/gHk0W9HSQE4wCcHzCgMmYg==" saltValue="odoNKCpQqwqUsVmB3g/W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99" t="s">
        <v>47</v>
      </c>
      <c r="D55" s="1299"/>
      <c r="E55" s="1300"/>
      <c r="F55" s="127">
        <v>1778</v>
      </c>
      <c r="G55" s="127">
        <v>1590</v>
      </c>
      <c r="H55" s="128">
        <v>1532</v>
      </c>
    </row>
    <row r="56" spans="2:8" ht="52.5" customHeight="1" x14ac:dyDescent="0.15">
      <c r="B56" s="129"/>
      <c r="C56" s="1301" t="s">
        <v>48</v>
      </c>
      <c r="D56" s="1301"/>
      <c r="E56" s="1302"/>
      <c r="F56" s="130">
        <v>173</v>
      </c>
      <c r="G56" s="130">
        <v>173</v>
      </c>
      <c r="H56" s="131">
        <v>173</v>
      </c>
    </row>
    <row r="57" spans="2:8" ht="53.25" customHeight="1" x14ac:dyDescent="0.15">
      <c r="B57" s="129"/>
      <c r="C57" s="1303" t="s">
        <v>49</v>
      </c>
      <c r="D57" s="1303"/>
      <c r="E57" s="1304"/>
      <c r="F57" s="132">
        <v>574</v>
      </c>
      <c r="G57" s="132">
        <v>496</v>
      </c>
      <c r="H57" s="133">
        <v>294</v>
      </c>
    </row>
    <row r="58" spans="2:8" ht="45.75" customHeight="1" x14ac:dyDescent="0.15">
      <c r="B58" s="134"/>
      <c r="C58" s="1291" t="s">
        <v>607</v>
      </c>
      <c r="D58" s="1292"/>
      <c r="E58" s="1293"/>
      <c r="F58" s="135">
        <v>492</v>
      </c>
      <c r="G58" s="135">
        <v>431</v>
      </c>
      <c r="H58" s="136">
        <v>247</v>
      </c>
    </row>
    <row r="59" spans="2:8" ht="45.75" customHeight="1" x14ac:dyDescent="0.15">
      <c r="B59" s="134"/>
      <c r="C59" s="1291" t="s">
        <v>608</v>
      </c>
      <c r="D59" s="1292"/>
      <c r="E59" s="1293"/>
      <c r="F59" s="135">
        <v>57</v>
      </c>
      <c r="G59" s="135">
        <v>51</v>
      </c>
      <c r="H59" s="136">
        <v>41</v>
      </c>
    </row>
    <row r="60" spans="2:8" ht="45.75" customHeight="1" x14ac:dyDescent="0.15">
      <c r="B60" s="134"/>
      <c r="C60" s="1291" t="s">
        <v>609</v>
      </c>
      <c r="D60" s="1292"/>
      <c r="E60" s="1293"/>
      <c r="F60" s="135">
        <v>25</v>
      </c>
      <c r="G60" s="135">
        <v>14</v>
      </c>
      <c r="H60" s="136">
        <v>6</v>
      </c>
    </row>
    <row r="61" spans="2:8" ht="45.75" customHeight="1" x14ac:dyDescent="0.15">
      <c r="B61" s="134"/>
      <c r="C61" s="1291"/>
      <c r="D61" s="1292"/>
      <c r="E61" s="1293"/>
      <c r="F61" s="135"/>
      <c r="G61" s="135"/>
      <c r="H61" s="136"/>
    </row>
    <row r="62" spans="2:8" ht="45.75" customHeight="1" thickBot="1" x14ac:dyDescent="0.2">
      <c r="B62" s="137"/>
      <c r="C62" s="1294"/>
      <c r="D62" s="1295"/>
      <c r="E62" s="1296"/>
      <c r="F62" s="138"/>
      <c r="G62" s="138"/>
      <c r="H62" s="139"/>
    </row>
    <row r="63" spans="2:8" ht="52.5" customHeight="1" thickBot="1" x14ac:dyDescent="0.2">
      <c r="B63" s="140"/>
      <c r="C63" s="1297" t="s">
        <v>50</v>
      </c>
      <c r="D63" s="1297"/>
      <c r="E63" s="1298"/>
      <c r="F63" s="141">
        <v>2525</v>
      </c>
      <c r="G63" s="141">
        <v>2259</v>
      </c>
      <c r="H63" s="142">
        <v>1998</v>
      </c>
    </row>
    <row r="64" spans="2:8" ht="15" customHeight="1" x14ac:dyDescent="0.15"/>
    <row r="65" ht="0" hidden="1" customHeight="1" x14ac:dyDescent="0.15"/>
    <row r="66" ht="0" hidden="1" customHeight="1" x14ac:dyDescent="0.15"/>
  </sheetData>
  <sheetProtection algorithmName="SHA-512" hashValue="F5BuyHsj/iuetJqWprkibdDAuMXZdc6JzHEyuYXoHAOqUkF04HyeBnnTYFApPjvG/Yks4PyUlzR+V1D2ixUhjA==" saltValue="fg4MDnH4rGXgNTlSCbZb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621</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563</v>
      </c>
      <c r="BQ50" s="1311"/>
      <c r="BR50" s="1311"/>
      <c r="BS50" s="1311"/>
      <c r="BT50" s="1311"/>
      <c r="BU50" s="1311"/>
      <c r="BV50" s="1311"/>
      <c r="BW50" s="1311"/>
      <c r="BX50" s="1311" t="s">
        <v>564</v>
      </c>
      <c r="BY50" s="1311"/>
      <c r="BZ50" s="1311"/>
      <c r="CA50" s="1311"/>
      <c r="CB50" s="1311"/>
      <c r="CC50" s="1311"/>
      <c r="CD50" s="1311"/>
      <c r="CE50" s="1311"/>
      <c r="CF50" s="1311" t="s">
        <v>565</v>
      </c>
      <c r="CG50" s="1311"/>
      <c r="CH50" s="1311"/>
      <c r="CI50" s="1311"/>
      <c r="CJ50" s="1311"/>
      <c r="CK50" s="1311"/>
      <c r="CL50" s="1311"/>
      <c r="CM50" s="1311"/>
      <c r="CN50" s="1311" t="s">
        <v>566</v>
      </c>
      <c r="CO50" s="1311"/>
      <c r="CP50" s="1311"/>
      <c r="CQ50" s="1311"/>
      <c r="CR50" s="1311"/>
      <c r="CS50" s="1311"/>
      <c r="CT50" s="1311"/>
      <c r="CU50" s="1311"/>
      <c r="CV50" s="1311" t="s">
        <v>567</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622</v>
      </c>
      <c r="AO51" s="1310"/>
      <c r="AP51" s="1310"/>
      <c r="AQ51" s="1310"/>
      <c r="AR51" s="1310"/>
      <c r="AS51" s="1310"/>
      <c r="AT51" s="1310"/>
      <c r="AU51" s="1310"/>
      <c r="AV51" s="1310"/>
      <c r="AW51" s="1310"/>
      <c r="AX51" s="1310"/>
      <c r="AY51" s="1310"/>
      <c r="AZ51" s="1310"/>
      <c r="BA51" s="1310"/>
      <c r="BB51" s="1310" t="s">
        <v>623</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45.6</v>
      </c>
      <c r="BY51" s="1307"/>
      <c r="BZ51" s="1307"/>
      <c r="CA51" s="1307"/>
      <c r="CB51" s="1307"/>
      <c r="CC51" s="1307"/>
      <c r="CD51" s="1307"/>
      <c r="CE51" s="1307"/>
      <c r="CF51" s="1307">
        <v>51.5</v>
      </c>
      <c r="CG51" s="1307"/>
      <c r="CH51" s="1307"/>
      <c r="CI51" s="1307"/>
      <c r="CJ51" s="1307"/>
      <c r="CK51" s="1307"/>
      <c r="CL51" s="1307"/>
      <c r="CM51" s="1307"/>
      <c r="CN51" s="1307">
        <v>59.8</v>
      </c>
      <c r="CO51" s="1307"/>
      <c r="CP51" s="1307"/>
      <c r="CQ51" s="1307"/>
      <c r="CR51" s="1307"/>
      <c r="CS51" s="1307"/>
      <c r="CT51" s="1307"/>
      <c r="CU51" s="1307"/>
      <c r="CV51" s="1307">
        <v>63.1</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624</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58.6</v>
      </c>
      <c r="BY53" s="1307"/>
      <c r="BZ53" s="1307"/>
      <c r="CA53" s="1307"/>
      <c r="CB53" s="1307"/>
      <c r="CC53" s="1307"/>
      <c r="CD53" s="1307"/>
      <c r="CE53" s="1307"/>
      <c r="CF53" s="1307">
        <v>60</v>
      </c>
      <c r="CG53" s="1307"/>
      <c r="CH53" s="1307"/>
      <c r="CI53" s="1307"/>
      <c r="CJ53" s="1307"/>
      <c r="CK53" s="1307"/>
      <c r="CL53" s="1307"/>
      <c r="CM53" s="1307"/>
      <c r="CN53" s="1307">
        <v>61.7</v>
      </c>
      <c r="CO53" s="1307"/>
      <c r="CP53" s="1307"/>
      <c r="CQ53" s="1307"/>
      <c r="CR53" s="1307"/>
      <c r="CS53" s="1307"/>
      <c r="CT53" s="1307"/>
      <c r="CU53" s="1307"/>
      <c r="CV53" s="1307">
        <v>63.3</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625</v>
      </c>
      <c r="AO55" s="1311"/>
      <c r="AP55" s="1311"/>
      <c r="AQ55" s="1311"/>
      <c r="AR55" s="1311"/>
      <c r="AS55" s="1311"/>
      <c r="AT55" s="1311"/>
      <c r="AU55" s="1311"/>
      <c r="AV55" s="1311"/>
      <c r="AW55" s="1311"/>
      <c r="AX55" s="1311"/>
      <c r="AY55" s="1311"/>
      <c r="AZ55" s="1311"/>
      <c r="BA55" s="1311"/>
      <c r="BB55" s="1310" t="s">
        <v>623</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58.5</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624</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52.9</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626</v>
      </c>
    </row>
    <row r="64" spans="1:109" x14ac:dyDescent="0.15">
      <c r="B64" s="394"/>
      <c r="G64" s="401"/>
      <c r="I64" s="414"/>
      <c r="J64" s="414"/>
      <c r="K64" s="414"/>
      <c r="L64" s="414"/>
      <c r="M64" s="414"/>
      <c r="N64" s="415"/>
      <c r="AM64" s="401"/>
      <c r="AN64" s="401" t="s">
        <v>620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621</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563</v>
      </c>
      <c r="BQ72" s="1311"/>
      <c r="BR72" s="1311"/>
      <c r="BS72" s="1311"/>
      <c r="BT72" s="1311"/>
      <c r="BU72" s="1311"/>
      <c r="BV72" s="1311"/>
      <c r="BW72" s="1311"/>
      <c r="BX72" s="1311" t="s">
        <v>564</v>
      </c>
      <c r="BY72" s="1311"/>
      <c r="BZ72" s="1311"/>
      <c r="CA72" s="1311"/>
      <c r="CB72" s="1311"/>
      <c r="CC72" s="1311"/>
      <c r="CD72" s="1311"/>
      <c r="CE72" s="1311"/>
      <c r="CF72" s="1311" t="s">
        <v>565</v>
      </c>
      <c r="CG72" s="1311"/>
      <c r="CH72" s="1311"/>
      <c r="CI72" s="1311"/>
      <c r="CJ72" s="1311"/>
      <c r="CK72" s="1311"/>
      <c r="CL72" s="1311"/>
      <c r="CM72" s="1311"/>
      <c r="CN72" s="1311" t="s">
        <v>566</v>
      </c>
      <c r="CO72" s="1311"/>
      <c r="CP72" s="1311"/>
      <c r="CQ72" s="1311"/>
      <c r="CR72" s="1311"/>
      <c r="CS72" s="1311"/>
      <c r="CT72" s="1311"/>
      <c r="CU72" s="1311"/>
      <c r="CV72" s="1311" t="s">
        <v>567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622</v>
      </c>
      <c r="AO73" s="1310"/>
      <c r="AP73" s="1310"/>
      <c r="AQ73" s="1310"/>
      <c r="AR73" s="1310"/>
      <c r="AS73" s="1310"/>
      <c r="AT73" s="1310"/>
      <c r="AU73" s="1310"/>
      <c r="AV73" s="1310"/>
      <c r="AW73" s="1310"/>
      <c r="AX73" s="1310"/>
      <c r="AY73" s="1310"/>
      <c r="AZ73" s="1310"/>
      <c r="BA73" s="1310"/>
      <c r="BB73" s="1310" t="s">
        <v>623</v>
      </c>
      <c r="BC73" s="1310"/>
      <c r="BD73" s="1310"/>
      <c r="BE73" s="1310"/>
      <c r="BF73" s="1310"/>
      <c r="BG73" s="1310"/>
      <c r="BH73" s="1310"/>
      <c r="BI73" s="1310"/>
      <c r="BJ73" s="1310"/>
      <c r="BK73" s="1310"/>
      <c r="BL73" s="1310"/>
      <c r="BM73" s="1310"/>
      <c r="BN73" s="1310"/>
      <c r="BO73" s="1310"/>
      <c r="BP73" s="1307">
        <v>48.3</v>
      </c>
      <c r="BQ73" s="1307"/>
      <c r="BR73" s="1307"/>
      <c r="BS73" s="1307"/>
      <c r="BT73" s="1307"/>
      <c r="BU73" s="1307"/>
      <c r="BV73" s="1307"/>
      <c r="BW73" s="1307"/>
      <c r="BX73" s="1307">
        <v>45.6</v>
      </c>
      <c r="BY73" s="1307"/>
      <c r="BZ73" s="1307"/>
      <c r="CA73" s="1307"/>
      <c r="CB73" s="1307"/>
      <c r="CC73" s="1307"/>
      <c r="CD73" s="1307"/>
      <c r="CE73" s="1307"/>
      <c r="CF73" s="1307">
        <v>51.5</v>
      </c>
      <c r="CG73" s="1307"/>
      <c r="CH73" s="1307"/>
      <c r="CI73" s="1307"/>
      <c r="CJ73" s="1307"/>
      <c r="CK73" s="1307"/>
      <c r="CL73" s="1307"/>
      <c r="CM73" s="1307"/>
      <c r="CN73" s="1307">
        <v>59.8</v>
      </c>
      <c r="CO73" s="1307"/>
      <c r="CP73" s="1307"/>
      <c r="CQ73" s="1307"/>
      <c r="CR73" s="1307"/>
      <c r="CS73" s="1307"/>
      <c r="CT73" s="1307"/>
      <c r="CU73" s="1307"/>
      <c r="CV73" s="1307">
        <v>63.1</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627</v>
      </c>
      <c r="BC75" s="1310"/>
      <c r="BD75" s="1310"/>
      <c r="BE75" s="1310"/>
      <c r="BF75" s="1310"/>
      <c r="BG75" s="1310"/>
      <c r="BH75" s="1310"/>
      <c r="BI75" s="1310"/>
      <c r="BJ75" s="1310"/>
      <c r="BK75" s="1310"/>
      <c r="BL75" s="1310"/>
      <c r="BM75" s="1310"/>
      <c r="BN75" s="1310"/>
      <c r="BO75" s="1310"/>
      <c r="BP75" s="1307">
        <v>7</v>
      </c>
      <c r="BQ75" s="1307"/>
      <c r="BR75" s="1307"/>
      <c r="BS75" s="1307"/>
      <c r="BT75" s="1307"/>
      <c r="BU75" s="1307"/>
      <c r="BV75" s="1307"/>
      <c r="BW75" s="1307"/>
      <c r="BX75" s="1307">
        <v>6.6</v>
      </c>
      <c r="BY75" s="1307"/>
      <c r="BZ75" s="1307"/>
      <c r="CA75" s="1307"/>
      <c r="CB75" s="1307"/>
      <c r="CC75" s="1307"/>
      <c r="CD75" s="1307"/>
      <c r="CE75" s="1307"/>
      <c r="CF75" s="1307">
        <v>6.4</v>
      </c>
      <c r="CG75" s="1307"/>
      <c r="CH75" s="1307"/>
      <c r="CI75" s="1307"/>
      <c r="CJ75" s="1307"/>
      <c r="CK75" s="1307"/>
      <c r="CL75" s="1307"/>
      <c r="CM75" s="1307"/>
      <c r="CN75" s="1307">
        <v>6.3</v>
      </c>
      <c r="CO75" s="1307"/>
      <c r="CP75" s="1307"/>
      <c r="CQ75" s="1307"/>
      <c r="CR75" s="1307"/>
      <c r="CS75" s="1307"/>
      <c r="CT75" s="1307"/>
      <c r="CU75" s="1307"/>
      <c r="CV75" s="1307">
        <v>6.1</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625</v>
      </c>
      <c r="AO77" s="1311"/>
      <c r="AP77" s="1311"/>
      <c r="AQ77" s="1311"/>
      <c r="AR77" s="1311"/>
      <c r="AS77" s="1311"/>
      <c r="AT77" s="1311"/>
      <c r="AU77" s="1311"/>
      <c r="AV77" s="1311"/>
      <c r="AW77" s="1311"/>
      <c r="AX77" s="1311"/>
      <c r="AY77" s="1311"/>
      <c r="AZ77" s="1311"/>
      <c r="BA77" s="1311"/>
      <c r="BB77" s="1310" t="s">
        <v>623</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58.5</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627</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PF0zBEvyaoMAMMkyXcyvdf2Qn4lXW0BGGZHrDH3E2HnkTDJVhY46nC5zqnhrxgGC0m0J2F7Q0xe5XYCqGW0KA==" saltValue="ogecZKN03isieeSJkCTVy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zOd0MybtdFhKtVO72FlBdYsOS5KoJqYUe/St/ZDmx+2l+1ZjOzPWf5u2/fdFcGpAMWDs9Ju2EHykwc/PMtQZg==" saltValue="8CjGcVohY5tTNsC9kgUhY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ihPWpk8FIgvS+mAHEcsVysH18stenpmSYPsA2jgK0waN1WHpeEp4kHICtEaZjaOpXYWiYzWwm3o6L5gGbI+XA==" saltValue="ZeHFxFks0gXo2Hg/mlnrH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560</v>
      </c>
      <c r="G2" s="156"/>
      <c r="H2" s="157"/>
    </row>
    <row r="3" spans="1:8" x14ac:dyDescent="0.15">
      <c r="A3" s="153" t="s">
        <v>553</v>
      </c>
      <c r="B3" s="158"/>
      <c r="C3" s="159"/>
      <c r="D3" s="160">
        <v>42201</v>
      </c>
      <c r="E3" s="161"/>
      <c r="F3" s="162">
        <v>106614</v>
      </c>
      <c r="G3" s="163"/>
      <c r="H3" s="164"/>
    </row>
    <row r="4" spans="1:8" x14ac:dyDescent="0.15">
      <c r="A4" s="165"/>
      <c r="B4" s="166"/>
      <c r="C4" s="167"/>
      <c r="D4" s="168">
        <v>28211</v>
      </c>
      <c r="E4" s="169"/>
      <c r="F4" s="170">
        <v>45545</v>
      </c>
      <c r="G4" s="171"/>
      <c r="H4" s="172"/>
    </row>
    <row r="5" spans="1:8" x14ac:dyDescent="0.15">
      <c r="A5" s="153" t="s">
        <v>555</v>
      </c>
      <c r="B5" s="158"/>
      <c r="C5" s="159"/>
      <c r="D5" s="160">
        <v>38853</v>
      </c>
      <c r="E5" s="161"/>
      <c r="F5" s="162">
        <v>85459</v>
      </c>
      <c r="G5" s="163"/>
      <c r="H5" s="164"/>
    </row>
    <row r="6" spans="1:8" x14ac:dyDescent="0.15">
      <c r="A6" s="165"/>
      <c r="B6" s="166"/>
      <c r="C6" s="167"/>
      <c r="D6" s="168">
        <v>26559</v>
      </c>
      <c r="E6" s="169"/>
      <c r="F6" s="170">
        <v>44378</v>
      </c>
      <c r="G6" s="171"/>
      <c r="H6" s="172"/>
    </row>
    <row r="7" spans="1:8" x14ac:dyDescent="0.15">
      <c r="A7" s="153" t="s">
        <v>556</v>
      </c>
      <c r="B7" s="158"/>
      <c r="C7" s="159"/>
      <c r="D7" s="160">
        <v>36213</v>
      </c>
      <c r="E7" s="161"/>
      <c r="F7" s="162">
        <v>65876</v>
      </c>
      <c r="G7" s="163"/>
      <c r="H7" s="164"/>
    </row>
    <row r="8" spans="1:8" x14ac:dyDescent="0.15">
      <c r="A8" s="165"/>
      <c r="B8" s="166"/>
      <c r="C8" s="167"/>
      <c r="D8" s="168">
        <v>27522</v>
      </c>
      <c r="E8" s="169"/>
      <c r="F8" s="170">
        <v>36484</v>
      </c>
      <c r="G8" s="171"/>
      <c r="H8" s="172"/>
    </row>
    <row r="9" spans="1:8" x14ac:dyDescent="0.15">
      <c r="A9" s="153" t="s">
        <v>557</v>
      </c>
      <c r="B9" s="158"/>
      <c r="C9" s="159"/>
      <c r="D9" s="160">
        <v>33167</v>
      </c>
      <c r="E9" s="161"/>
      <c r="F9" s="162">
        <v>68468</v>
      </c>
      <c r="G9" s="163"/>
      <c r="H9" s="164"/>
    </row>
    <row r="10" spans="1:8" x14ac:dyDescent="0.15">
      <c r="A10" s="165"/>
      <c r="B10" s="166"/>
      <c r="C10" s="167"/>
      <c r="D10" s="168">
        <v>25358</v>
      </c>
      <c r="E10" s="169"/>
      <c r="F10" s="170">
        <v>34140</v>
      </c>
      <c r="G10" s="171"/>
      <c r="H10" s="172"/>
    </row>
    <row r="11" spans="1:8" x14ac:dyDescent="0.15">
      <c r="A11" s="153" t="s">
        <v>558</v>
      </c>
      <c r="B11" s="158"/>
      <c r="C11" s="159"/>
      <c r="D11" s="160">
        <v>71814</v>
      </c>
      <c r="E11" s="161"/>
      <c r="F11" s="162">
        <v>69729</v>
      </c>
      <c r="G11" s="163"/>
      <c r="H11" s="164"/>
    </row>
    <row r="12" spans="1:8" x14ac:dyDescent="0.15">
      <c r="A12" s="165"/>
      <c r="B12" s="166"/>
      <c r="C12" s="173"/>
      <c r="D12" s="168">
        <v>63349</v>
      </c>
      <c r="E12" s="169"/>
      <c r="F12" s="170">
        <v>38908</v>
      </c>
      <c r="G12" s="171"/>
      <c r="H12" s="172"/>
    </row>
    <row r="13" spans="1:8" x14ac:dyDescent="0.15">
      <c r="A13" s="153"/>
      <c r="B13" s="158"/>
      <c r="C13" s="174"/>
      <c r="D13" s="175">
        <v>44450</v>
      </c>
      <c r="E13" s="176"/>
      <c r="F13" s="177">
        <v>79229</v>
      </c>
      <c r="G13" s="178"/>
      <c r="H13" s="164"/>
    </row>
    <row r="14" spans="1:8" x14ac:dyDescent="0.15">
      <c r="A14" s="165"/>
      <c r="B14" s="166"/>
      <c r="C14" s="167"/>
      <c r="D14" s="168">
        <v>34200</v>
      </c>
      <c r="E14" s="169"/>
      <c r="F14" s="170">
        <v>39891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5.4</v>
      </c>
      <c r="C19" s="179">
        <f>ROUND(VALUE(SUBSTITUTE(実質収支比率等に係る経年分析!G$48,"▲","-")),2)</f>
        <v>5</v>
      </c>
      <c r="D19" s="179">
        <f>ROUND(VALUE(SUBSTITUTE(実質収支比率等に係る経年分析!H$48,"▲","-")),2)</f>
        <v>5.19</v>
      </c>
      <c r="E19" s="179">
        <f>ROUND(VALUE(SUBSTITUTE(実質収支比率等に係る経年分析!I$48,"▲","-")),2)</f>
        <v>4.5</v>
      </c>
      <c r="F19" s="179">
        <f>ROUND(VALUE(SUBSTITUTE(実質収支比率等に係る経年分析!J$48,"▲","-")),2)</f>
        <v>4.41</v>
      </c>
    </row>
    <row r="20" spans="1:11" x14ac:dyDescent="0.15">
      <c r="A20" s="179" t="s">
        <v>54</v>
      </c>
      <c r="B20" s="179">
        <f>ROUND(VALUE(SUBSTITUTE(実質収支比率等に係る経年分析!F$47,"▲","-")),2)</f>
        <v>21.7</v>
      </c>
      <c r="C20" s="179">
        <f>ROUND(VALUE(SUBSTITUTE(実質収支比率等に係る経年分析!G$47,"▲","-")),2)</f>
        <v>20.2</v>
      </c>
      <c r="D20" s="179">
        <f>ROUND(VALUE(SUBSTITUTE(実質収支比率等に係る経年分析!H$47,"▲","-")),2)</f>
        <v>17.5</v>
      </c>
      <c r="E20" s="179">
        <f>ROUND(VALUE(SUBSTITUTE(実質収支比率等に係る経年分析!I$47,"▲","-")),2)</f>
        <v>15.7</v>
      </c>
      <c r="F20" s="179">
        <f>ROUND(VALUE(SUBSTITUTE(実質収支比率等に係る経年分析!J$47,"▲","-")),2)</f>
        <v>14.79</v>
      </c>
    </row>
    <row r="21" spans="1:11" x14ac:dyDescent="0.15">
      <c r="A21" s="179" t="s">
        <v>55</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-1.3</v>
      </c>
      <c r="D21" s="179">
        <f>IF(ISNUMBER(VALUE(SUBSTITUTE(実質収支比率等に係る経年分析!H$49,"▲","-"))),ROUND(VALUE(SUBSTITUTE(実質収支比率等に係る経年分析!H$49,"▲","-")),2),NA())</f>
        <v>-2.2200000000000002</v>
      </c>
      <c r="E21" s="179">
        <f>IF(ISNUMBER(VALUE(SUBSTITUTE(実質収支比率等に係る経年分析!I$49,"▲","-"))),ROUND(VALUE(SUBSTITUTE(実質収支比率等に係る経年分析!I$49,"▲","-")),2),NA())</f>
        <v>-2.56</v>
      </c>
      <c r="F21" s="179">
        <f>IF(ISNUMBER(VALUE(SUBSTITUTE(実質収支比率等に係る経年分析!J$49,"▲","-"))),ROUND(VALUE(SUBSTITUTE(実質収支比率等に係る経年分析!J$49,"▲","-")),2),NA())</f>
        <v>-0.26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0.28000000000000003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1.1599999999999999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0.65</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0.57999999999999996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1.1399999999999999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2.2400000000000002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985</v>
      </c>
      <c r="E42" s="181"/>
      <c r="F42" s="181"/>
      <c r="G42" s="181">
        <f>'実質公債費比率（分子）の構造'!L$52</f>
        <v>882</v>
      </c>
      <c r="H42" s="181"/>
      <c r="I42" s="181"/>
      <c r="J42" s="181">
        <f>'実質公債費比率（分子）の構造'!M$52</f>
        <v>910</v>
      </c>
      <c r="K42" s="181"/>
      <c r="L42" s="181"/>
      <c r="M42" s="181">
        <f>'実質公債費比率（分子）の構造'!N$52</f>
        <v>924</v>
      </c>
      <c r="N42" s="181"/>
      <c r="O42" s="181"/>
      <c r="P42" s="181">
        <f>'実質公債費比率（分子）の構造'!O$52</f>
        <v>945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150</v>
      </c>
      <c r="C45" s="181"/>
      <c r="D45" s="181"/>
      <c r="E45" s="181">
        <f>'実質公債費比率（分子）の構造'!L$49</f>
        <v>90</v>
      </c>
      <c r="F45" s="181"/>
      <c r="G45" s="181"/>
      <c r="H45" s="181">
        <f>'実質公債費比率（分子）の構造'!M$49</f>
        <v>31</v>
      </c>
      <c r="I45" s="181"/>
      <c r="J45" s="181"/>
      <c r="K45" s="181">
        <f>'実質公債費比率（分子）の構造'!N$49</f>
        <v>0</v>
      </c>
      <c r="L45" s="181"/>
      <c r="M45" s="181"/>
      <c r="N45" s="181">
        <f>'実質公債費比率（分子）の構造'!O$49</f>
        <v>0</v>
      </c>
      <c r="O45" s="181"/>
      <c r="P45" s="181"/>
    </row>
    <row r="46" spans="1:16" x14ac:dyDescent="0.15">
      <c r="A46" s="181" t="s">
        <v>66</v>
      </c>
      <c r="B46" s="181">
        <f>'実質公債費比率（分子）の構造'!K$48</f>
        <v>205</v>
      </c>
      <c r="C46" s="181"/>
      <c r="D46" s="181"/>
      <c r="E46" s="181">
        <f>'実質公債費比率（分子）の構造'!L$48</f>
        <v>251</v>
      </c>
      <c r="F46" s="181"/>
      <c r="G46" s="181"/>
      <c r="H46" s="181">
        <f>'実質公債費比率（分子）の構造'!M$48</f>
        <v>293</v>
      </c>
      <c r="I46" s="181"/>
      <c r="J46" s="181"/>
      <c r="K46" s="181">
        <f>'実質公債費比率（分子）の構造'!N$48</f>
        <v>311</v>
      </c>
      <c r="L46" s="181"/>
      <c r="M46" s="181"/>
      <c r="N46" s="181">
        <f>'実質公債費比率（分子）の構造'!O$48</f>
        <v>326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1187</v>
      </c>
      <c r="C49" s="181"/>
      <c r="D49" s="181"/>
      <c r="E49" s="181">
        <f>'実質公債費比率（分子）の構造'!L$45</f>
        <v>1115</v>
      </c>
      <c r="F49" s="181"/>
      <c r="G49" s="181"/>
      <c r="H49" s="181">
        <f>'実質公債費比率（分子）の構造'!M$45</f>
        <v>1209</v>
      </c>
      <c r="I49" s="181"/>
      <c r="J49" s="181"/>
      <c r="K49" s="181">
        <f>'実質公債費比率（分子）の構造'!N$45</f>
        <v>1183</v>
      </c>
      <c r="L49" s="181"/>
      <c r="M49" s="181"/>
      <c r="N49" s="181">
        <f>'実質公債費比率（分子）の構造'!O$45</f>
        <v>1142</v>
      </c>
      <c r="O49" s="181"/>
      <c r="P49" s="181"/>
    </row>
    <row r="50" spans="1:16" x14ac:dyDescent="0.15">
      <c r="A50" s="181" t="s">
        <v>70</v>
      </c>
      <c r="B50" s="181" t="e">
        <f>NA()</f>
        <v>#N/A</v>
      </c>
      <c r="C50" s="181">
        <f>IF(ISNUMBER('実質公債費比率（分子）の構造'!K$53),'実質公債費比率（分子）の構造'!K$53,NA())</f>
        <v>557</v>
      </c>
      <c r="D50" s="181" t="e">
        <f>NA()</f>
        <v>#N/A</v>
      </c>
      <c r="E50" s="181" t="e">
        <f>NA()</f>
        <v>#N/A</v>
      </c>
      <c r="F50" s="181">
        <f>IF(ISNUMBER('実質公債費比率（分子）の構造'!L$53),'実質公債費比率（分子）の構造'!L$53,NA())</f>
        <v>574</v>
      </c>
      <c r="G50" s="181" t="e">
        <f>NA()</f>
        <v>#N/A</v>
      </c>
      <c r="H50" s="181" t="e">
        <f>NA()</f>
        <v>#N/A</v>
      </c>
      <c r="I50" s="181">
        <f>IF(ISNUMBER('実質公債費比率（分子）の構造'!M$53),'実質公債費比率（分子）の構造'!M$53,NA())</f>
        <v>623</v>
      </c>
      <c r="J50" s="181" t="e">
        <f>NA()</f>
        <v>#N/A</v>
      </c>
      <c r="K50" s="181" t="e">
        <f>NA()</f>
        <v>#N/A</v>
      </c>
      <c r="L50" s="181">
        <f>IF(ISNUMBER('実質公債費比率（分子）の構造'!N$53),'実質公債費比率（分子）の構造'!N$53,NA())</f>
        <v>570</v>
      </c>
      <c r="M50" s="181" t="e">
        <f>NA()</f>
        <v>#N/A</v>
      </c>
      <c r="N50" s="181" t="e">
        <f>NA()</f>
        <v>#N/A</v>
      </c>
      <c r="O50" s="181">
        <f>IF(ISNUMBER('実質公債費比率（分子）の構造'!O$53),'実質公債費比率（分子）の構造'!O$53,NA())</f>
        <v>523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11637</v>
      </c>
      <c r="E56" s="180"/>
      <c r="F56" s="180"/>
      <c r="G56" s="180">
        <f>'将来負担比率（分子）の構造'!J$52</f>
        <v>11677</v>
      </c>
      <c r="H56" s="180"/>
      <c r="I56" s="180"/>
      <c r="J56" s="180">
        <f>'将来負担比率（分子）の構造'!K$52</f>
        <v>11282</v>
      </c>
      <c r="K56" s="180"/>
      <c r="L56" s="180"/>
      <c r="M56" s="180">
        <f>'将来負担比率（分子）の構造'!L$52</f>
        <v>11397</v>
      </c>
      <c r="N56" s="180"/>
      <c r="O56" s="180"/>
      <c r="P56" s="180">
        <f>'将来負担比率（分子）の構造'!M$52</f>
        <v>12822</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3257</v>
      </c>
      <c r="E58" s="180"/>
      <c r="F58" s="180"/>
      <c r="G58" s="180">
        <f>'将来負担比率（分子）の構造'!J$50</f>
        <v>2921</v>
      </c>
      <c r="H58" s="180"/>
      <c r="I58" s="180"/>
      <c r="J58" s="180">
        <f>'将来負担比率（分子）の構造'!K$50</f>
        <v>2637</v>
      </c>
      <c r="K58" s="180"/>
      <c r="L58" s="180"/>
      <c r="M58" s="180">
        <f>'将来負担比率（分子）の構造'!L$50</f>
        <v>2303</v>
      </c>
      <c r="N58" s="180"/>
      <c r="O58" s="180"/>
      <c r="P58" s="180">
        <f>'将来負担比率（分子）の構造'!M$50</f>
        <v>2315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2351</v>
      </c>
      <c r="C62" s="180"/>
      <c r="D62" s="180"/>
      <c r="E62" s="180">
        <f>'将来負担比率（分子）の構造'!J$45</f>
        <v>2293</v>
      </c>
      <c r="F62" s="180"/>
      <c r="G62" s="180"/>
      <c r="H62" s="180">
        <f>'将来負担比率（分子）の構造'!K$45</f>
        <v>2314</v>
      </c>
      <c r="I62" s="180"/>
      <c r="J62" s="180"/>
      <c r="K62" s="180">
        <f>'将来負担比率（分子）の構造'!L$45</f>
        <v>2310</v>
      </c>
      <c r="L62" s="180"/>
      <c r="M62" s="180"/>
      <c r="N62" s="180">
        <f>'将来負担比率（分子）の構造'!M$45</f>
        <v>2233</v>
      </c>
      <c r="O62" s="180"/>
      <c r="P62" s="180"/>
    </row>
    <row r="63" spans="1:16" x14ac:dyDescent="0.15">
      <c r="A63" s="180" t="s">
        <v>33</v>
      </c>
      <c r="B63" s="180">
        <f>'将来負担比率（分子）の構造'!I$44</f>
        <v>155</v>
      </c>
      <c r="C63" s="180"/>
      <c r="D63" s="180"/>
      <c r="E63" s="180">
        <f>'将来負担比率（分子）の構造'!J$44</f>
        <v>36</v>
      </c>
      <c r="F63" s="180"/>
      <c r="G63" s="180"/>
      <c r="H63" s="180" t="str">
        <f>'将来負担比率（分子）の構造'!K$44</f>
        <v>-</v>
      </c>
      <c r="I63" s="180"/>
      <c r="J63" s="180"/>
      <c r="K63" s="180" t="str">
        <f>'将来負担比率（分子）の構造'!L$44</f>
        <v>-</v>
      </c>
      <c r="L63" s="180"/>
      <c r="M63" s="180"/>
      <c r="N63" s="180">
        <f>'将来負担比率（分子）の構造'!M$44</f>
        <v>87</v>
      </c>
      <c r="O63" s="180"/>
      <c r="P63" s="180"/>
    </row>
    <row r="64" spans="1:16" x14ac:dyDescent="0.15">
      <c r="A64" s="180" t="s">
        <v>32</v>
      </c>
      <c r="B64" s="180">
        <f>'将来負担比率（分子）の構造'!I$43</f>
        <v>5432</v>
      </c>
      <c r="C64" s="180"/>
      <c r="D64" s="180"/>
      <c r="E64" s="180">
        <f>'将来負担比率（分子）の構造'!J$43</f>
        <v>5459</v>
      </c>
      <c r="F64" s="180"/>
      <c r="G64" s="180"/>
      <c r="H64" s="180">
        <f>'将来負担比率（分子）の構造'!K$43</f>
        <v>5972</v>
      </c>
      <c r="I64" s="180"/>
      <c r="J64" s="180"/>
      <c r="K64" s="180">
        <f>'将来負担比率（分子）の構造'!L$43</f>
        <v>6841</v>
      </c>
      <c r="L64" s="180"/>
      <c r="M64" s="180"/>
      <c r="N64" s="180">
        <f>'将来負担比率（分子）の構造'!M$43</f>
        <v>7238</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11232</v>
      </c>
      <c r="C66" s="180"/>
      <c r="D66" s="180"/>
      <c r="E66" s="180">
        <f>'将来負担比率（分子）の構造'!J$41</f>
        <v>10995</v>
      </c>
      <c r="F66" s="180"/>
      <c r="G66" s="180"/>
      <c r="H66" s="180">
        <f>'将来負担比率（分子）の構造'!K$41</f>
        <v>10395</v>
      </c>
      <c r="I66" s="180"/>
      <c r="J66" s="180"/>
      <c r="K66" s="180">
        <f>'将来負担比率（分子）の構造'!L$41</f>
        <v>10052</v>
      </c>
      <c r="L66" s="180"/>
      <c r="M66" s="180"/>
      <c r="N66" s="180">
        <f>'将来負担比率（分子）の構造'!M$41</f>
        <v>11526</v>
      </c>
      <c r="O66" s="180"/>
      <c r="P66" s="180"/>
    </row>
    <row r="67" spans="1:16" x14ac:dyDescent="0.15">
      <c r="A67" s="180" t="s">
        <v>74</v>
      </c>
      <c r="B67" s="180" t="e">
        <f>NA()</f>
        <v>#N/A</v>
      </c>
      <c r="C67" s="180">
        <f>IF(ISNUMBER('将来負担比率（分子）の構造'!I$53), IF('将来負担比率（分子）の構造'!I$53 &lt; 0, 0, '将来負担比率（分子）の構造'!I$53), NA())</f>
        <v>4276</v>
      </c>
      <c r="D67" s="180" t="e">
        <f>NA()</f>
        <v>#N/A</v>
      </c>
      <c r="E67" s="180" t="e">
        <f>NA()</f>
        <v>#N/A</v>
      </c>
      <c r="F67" s="180">
        <f>IF(ISNUMBER('将来負担比率（分子）の構造'!J$53), IF('将来負担比率（分子）の構造'!J$53 &lt; 0, 0, '将来負担比率（分子）の構造'!J$53), NA())</f>
        <v>4186</v>
      </c>
      <c r="G67" s="180" t="e">
        <f>NA()</f>
        <v>#N/A</v>
      </c>
      <c r="H67" s="180" t="e">
        <f>NA()</f>
        <v>#N/A</v>
      </c>
      <c r="I67" s="180">
        <f>IF(ISNUMBER('将来負担比率（分子）の構造'!K$53), IF('将来負担比率（分子）の構造'!K$53 &lt; 0, 0, '将来負担比率（分子）の構造'!K$53), NA())</f>
        <v>4762</v>
      </c>
      <c r="J67" s="180" t="e">
        <f>NA()</f>
        <v>#N/A</v>
      </c>
      <c r="K67" s="180" t="e">
        <f>NA()</f>
        <v>#N/A</v>
      </c>
      <c r="L67" s="180">
        <f>IF(ISNUMBER('将来負担比率（分子）の構造'!L$53), IF('将来負担比率（分子）の構造'!L$53 &lt; 0, 0, '将来負担比率（分子）の構造'!L$53), NA())</f>
        <v>5503</v>
      </c>
      <c r="M67" s="180" t="e">
        <f>NA()</f>
        <v>#N/A</v>
      </c>
      <c r="N67" s="180" t="e">
        <f>NA()</f>
        <v>#N/A</v>
      </c>
      <c r="O67" s="180">
        <f>IF(ISNUMBER('将来負担比率（分子）の構造'!M$53), IF('将来負担比率（分子）の構造'!M$53 &lt; 0, 0, '将来負担比率（分子）の構造'!M$53), NA())</f>
        <v>5947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1778</v>
      </c>
      <c r="C72" s="184">
        <f>基金残高に係る経年分析!G55</f>
        <v>1590</v>
      </c>
      <c r="D72" s="184">
        <f>基金残高に係る経年分析!H55</f>
        <v>1532</v>
      </c>
    </row>
    <row r="73" spans="1:16" x14ac:dyDescent="0.15">
      <c r="A73" s="183" t="s">
        <v>77</v>
      </c>
      <c r="B73" s="184">
        <f>基金残高に係る経年分析!F56</f>
        <v>173</v>
      </c>
      <c r="C73" s="184">
        <f>基金残高に係る経年分析!G56</f>
        <v>173</v>
      </c>
      <c r="D73" s="184">
        <f>基金残高に係る経年分析!H56</f>
        <v>173</v>
      </c>
    </row>
    <row r="74" spans="1:16" x14ac:dyDescent="0.15">
      <c r="A74" s="183" t="s">
        <v>78</v>
      </c>
      <c r="B74" s="184">
        <f>基金残高に係る経年分析!F57</f>
        <v>574</v>
      </c>
      <c r="C74" s="184">
        <f>基金残高に係る経年分析!G57</f>
        <v>496</v>
      </c>
      <c r="D74" s="184">
        <f>基金残高に係る経年分析!H57</f>
        <v>294</v>
      </c>
    </row>
  </sheetData>
  <sheetProtection algorithmName="SHA-512" hashValue="SXaWwQSKfOm1pBphR9DuDhSS7xnmkASerTigxv/x8RLa6gVZGoilXf54NU66tk97eDwM2oASCsXyoeMxvJKP3A==" saltValue="Mc1H4N3TjGtEO7qLiIuJz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8352956</v>
      </c>
      <c r="S5" s="727"/>
      <c r="T5" s="727"/>
      <c r="U5" s="727"/>
      <c r="V5" s="727"/>
      <c r="W5" s="727"/>
      <c r="X5" s="727"/>
      <c r="Y5" s="773"/>
      <c r="Z5" s="791">
        <v>49.6</v>
      </c>
      <c r="AA5" s="791"/>
      <c r="AB5" s="791"/>
      <c r="AC5" s="791"/>
      <c r="AD5" s="792">
        <v>8352956</v>
      </c>
      <c r="AE5" s="792"/>
      <c r="AF5" s="792"/>
      <c r="AG5" s="792"/>
      <c r="AH5" s="792"/>
      <c r="AI5" s="792"/>
      <c r="AJ5" s="792"/>
      <c r="AK5" s="792"/>
      <c r="AL5" s="774">
        <v>81.3</v>
      </c>
      <c r="AM5" s="743"/>
      <c r="AN5" s="743"/>
      <c r="AO5" s="775"/>
      <c r="AP5" s="760" t="s">
        <v>226</v>
      </c>
      <c r="AQ5" s="761"/>
      <c r="AR5" s="761"/>
      <c r="AS5" s="761"/>
      <c r="AT5" s="761"/>
      <c r="AU5" s="761"/>
      <c r="AV5" s="761"/>
      <c r="AW5" s="761"/>
      <c r="AX5" s="761"/>
      <c r="AY5" s="761"/>
      <c r="AZ5" s="761"/>
      <c r="BA5" s="761"/>
      <c r="BB5" s="761"/>
      <c r="BC5" s="761"/>
      <c r="BD5" s="761"/>
      <c r="BE5" s="761"/>
      <c r="BF5" s="762"/>
      <c r="BG5" s="661">
        <v>8352458</v>
      </c>
      <c r="BH5" s="664"/>
      <c r="BI5" s="664"/>
      <c r="BJ5" s="664"/>
      <c r="BK5" s="664"/>
      <c r="BL5" s="664"/>
      <c r="BM5" s="664"/>
      <c r="BN5" s="665"/>
      <c r="BO5" s="723">
        <v>100</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349461</v>
      </c>
      <c r="S6" s="664"/>
      <c r="T6" s="664"/>
      <c r="U6" s="664"/>
      <c r="V6" s="664"/>
      <c r="W6" s="664"/>
      <c r="X6" s="664"/>
      <c r="Y6" s="665"/>
      <c r="Z6" s="723">
        <v>2.1</v>
      </c>
      <c r="AA6" s="723"/>
      <c r="AB6" s="723"/>
      <c r="AC6" s="723"/>
      <c r="AD6" s="724">
        <v>349461</v>
      </c>
      <c r="AE6" s="724"/>
      <c r="AF6" s="724"/>
      <c r="AG6" s="724"/>
      <c r="AH6" s="724"/>
      <c r="AI6" s="724"/>
      <c r="AJ6" s="724"/>
      <c r="AK6" s="724"/>
      <c r="AL6" s="666">
        <v>3.4</v>
      </c>
      <c r="AM6" s="667"/>
      <c r="AN6" s="667"/>
      <c r="AO6" s="725"/>
      <c r="AP6" s="658" t="s">
        <v>232</v>
      </c>
      <c r="AQ6" s="659"/>
      <c r="AR6" s="659"/>
      <c r="AS6" s="659"/>
      <c r="AT6" s="659"/>
      <c r="AU6" s="659"/>
      <c r="AV6" s="659"/>
      <c r="AW6" s="659"/>
      <c r="AX6" s="659"/>
      <c r="AY6" s="659"/>
      <c r="AZ6" s="659"/>
      <c r="BA6" s="659"/>
      <c r="BB6" s="659"/>
      <c r="BC6" s="659"/>
      <c r="BD6" s="659"/>
      <c r="BE6" s="659"/>
      <c r="BF6" s="660"/>
      <c r="BG6" s="661">
        <v>8352458</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172576</v>
      </c>
      <c r="CS6" s="664"/>
      <c r="CT6" s="664"/>
      <c r="CU6" s="664"/>
      <c r="CV6" s="664"/>
      <c r="CW6" s="664"/>
      <c r="CX6" s="664"/>
      <c r="CY6" s="665"/>
      <c r="CZ6" s="774">
        <v>1.1000000000000001</v>
      </c>
      <c r="DA6" s="743"/>
      <c r="DB6" s="743"/>
      <c r="DC6" s="777"/>
      <c r="DD6" s="669" t="s">
        <v>128</v>
      </c>
      <c r="DE6" s="664"/>
      <c r="DF6" s="664"/>
      <c r="DG6" s="664"/>
      <c r="DH6" s="664"/>
      <c r="DI6" s="664"/>
      <c r="DJ6" s="664"/>
      <c r="DK6" s="664"/>
      <c r="DL6" s="664"/>
      <c r="DM6" s="664"/>
      <c r="DN6" s="664"/>
      <c r="DO6" s="664"/>
      <c r="DP6" s="665"/>
      <c r="DQ6" s="669">
        <v>172576</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13119</v>
      </c>
      <c r="S7" s="664"/>
      <c r="T7" s="664"/>
      <c r="U7" s="664"/>
      <c r="V7" s="664"/>
      <c r="W7" s="664"/>
      <c r="X7" s="664"/>
      <c r="Y7" s="665"/>
      <c r="Z7" s="723">
        <v>0.1</v>
      </c>
      <c r="AA7" s="723"/>
      <c r="AB7" s="723"/>
      <c r="AC7" s="723"/>
      <c r="AD7" s="724">
        <v>13119</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3087394</v>
      </c>
      <c r="BH7" s="664"/>
      <c r="BI7" s="664"/>
      <c r="BJ7" s="664"/>
      <c r="BK7" s="664"/>
      <c r="BL7" s="664"/>
      <c r="BM7" s="664"/>
      <c r="BN7" s="665"/>
      <c r="BO7" s="723">
        <v>37</v>
      </c>
      <c r="BP7" s="723"/>
      <c r="BQ7" s="723"/>
      <c r="BR7" s="723"/>
      <c r="BS7" s="724" t="s">
        <v>128</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3438247</v>
      </c>
      <c r="CS7" s="664"/>
      <c r="CT7" s="664"/>
      <c r="CU7" s="664"/>
      <c r="CV7" s="664"/>
      <c r="CW7" s="664"/>
      <c r="CX7" s="664"/>
      <c r="CY7" s="665"/>
      <c r="CZ7" s="723">
        <v>21.3</v>
      </c>
      <c r="DA7" s="723"/>
      <c r="DB7" s="723"/>
      <c r="DC7" s="723"/>
      <c r="DD7" s="669">
        <v>1886772</v>
      </c>
      <c r="DE7" s="664"/>
      <c r="DF7" s="664"/>
      <c r="DG7" s="664"/>
      <c r="DH7" s="664"/>
      <c r="DI7" s="664"/>
      <c r="DJ7" s="664"/>
      <c r="DK7" s="664"/>
      <c r="DL7" s="664"/>
      <c r="DM7" s="664"/>
      <c r="DN7" s="664"/>
      <c r="DO7" s="664"/>
      <c r="DP7" s="665"/>
      <c r="DQ7" s="669">
        <v>1467970</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37390</v>
      </c>
      <c r="S8" s="664"/>
      <c r="T8" s="664"/>
      <c r="U8" s="664"/>
      <c r="V8" s="664"/>
      <c r="W8" s="664"/>
      <c r="X8" s="664"/>
      <c r="Y8" s="665"/>
      <c r="Z8" s="723">
        <v>0.2</v>
      </c>
      <c r="AA8" s="723"/>
      <c r="AB8" s="723"/>
      <c r="AC8" s="723"/>
      <c r="AD8" s="724">
        <v>37390</v>
      </c>
      <c r="AE8" s="724"/>
      <c r="AF8" s="724"/>
      <c r="AG8" s="724"/>
      <c r="AH8" s="724"/>
      <c r="AI8" s="724"/>
      <c r="AJ8" s="724"/>
      <c r="AK8" s="724"/>
      <c r="AL8" s="666">
        <v>0.4</v>
      </c>
      <c r="AM8" s="667"/>
      <c r="AN8" s="667"/>
      <c r="AO8" s="725"/>
      <c r="AP8" s="658" t="s">
        <v>238</v>
      </c>
      <c r="AQ8" s="659"/>
      <c r="AR8" s="659"/>
      <c r="AS8" s="659"/>
      <c r="AT8" s="659"/>
      <c r="AU8" s="659"/>
      <c r="AV8" s="659"/>
      <c r="AW8" s="659"/>
      <c r="AX8" s="659"/>
      <c r="AY8" s="659"/>
      <c r="AZ8" s="659"/>
      <c r="BA8" s="659"/>
      <c r="BB8" s="659"/>
      <c r="BC8" s="659"/>
      <c r="BD8" s="659"/>
      <c r="BE8" s="659"/>
      <c r="BF8" s="660"/>
      <c r="BG8" s="661">
        <v>82603</v>
      </c>
      <c r="BH8" s="664"/>
      <c r="BI8" s="664"/>
      <c r="BJ8" s="664"/>
      <c r="BK8" s="664"/>
      <c r="BL8" s="664"/>
      <c r="BM8" s="664"/>
      <c r="BN8" s="665"/>
      <c r="BO8" s="723">
        <v>1</v>
      </c>
      <c r="BP8" s="723"/>
      <c r="BQ8" s="723"/>
      <c r="BR8" s="723"/>
      <c r="BS8" s="669" t="s">
        <v>128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5894271</v>
      </c>
      <c r="CS8" s="664"/>
      <c r="CT8" s="664"/>
      <c r="CU8" s="664"/>
      <c r="CV8" s="664"/>
      <c r="CW8" s="664"/>
      <c r="CX8" s="664"/>
      <c r="CY8" s="665"/>
      <c r="CZ8" s="723">
        <v>36.5</v>
      </c>
      <c r="DA8" s="723"/>
      <c r="DB8" s="723"/>
      <c r="DC8" s="723"/>
      <c r="DD8" s="669">
        <v>69312</v>
      </c>
      <c r="DE8" s="664"/>
      <c r="DF8" s="664"/>
      <c r="DG8" s="664"/>
      <c r="DH8" s="664"/>
      <c r="DI8" s="664"/>
      <c r="DJ8" s="664"/>
      <c r="DK8" s="664"/>
      <c r="DL8" s="664"/>
      <c r="DM8" s="664"/>
      <c r="DN8" s="664"/>
      <c r="DO8" s="664"/>
      <c r="DP8" s="665"/>
      <c r="DQ8" s="669">
        <v>3561212</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28386</v>
      </c>
      <c r="S9" s="664"/>
      <c r="T9" s="664"/>
      <c r="U9" s="664"/>
      <c r="V9" s="664"/>
      <c r="W9" s="664"/>
      <c r="X9" s="664"/>
      <c r="Y9" s="665"/>
      <c r="Z9" s="723">
        <v>0.2</v>
      </c>
      <c r="AA9" s="723"/>
      <c r="AB9" s="723"/>
      <c r="AC9" s="723"/>
      <c r="AD9" s="724">
        <v>28386</v>
      </c>
      <c r="AE9" s="724"/>
      <c r="AF9" s="724"/>
      <c r="AG9" s="724"/>
      <c r="AH9" s="724"/>
      <c r="AI9" s="724"/>
      <c r="AJ9" s="724"/>
      <c r="AK9" s="724"/>
      <c r="AL9" s="666">
        <v>0.3</v>
      </c>
      <c r="AM9" s="667"/>
      <c r="AN9" s="667"/>
      <c r="AO9" s="725"/>
      <c r="AP9" s="658" t="s">
        <v>241</v>
      </c>
      <c r="AQ9" s="659"/>
      <c r="AR9" s="659"/>
      <c r="AS9" s="659"/>
      <c r="AT9" s="659"/>
      <c r="AU9" s="659"/>
      <c r="AV9" s="659"/>
      <c r="AW9" s="659"/>
      <c r="AX9" s="659"/>
      <c r="AY9" s="659"/>
      <c r="AZ9" s="659"/>
      <c r="BA9" s="659"/>
      <c r="BB9" s="659"/>
      <c r="BC9" s="659"/>
      <c r="BD9" s="659"/>
      <c r="BE9" s="659"/>
      <c r="BF9" s="660"/>
      <c r="BG9" s="661">
        <v>2521353</v>
      </c>
      <c r="BH9" s="664"/>
      <c r="BI9" s="664"/>
      <c r="BJ9" s="664"/>
      <c r="BK9" s="664"/>
      <c r="BL9" s="664"/>
      <c r="BM9" s="664"/>
      <c r="BN9" s="665"/>
      <c r="BO9" s="723">
        <v>30.2</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1068123</v>
      </c>
      <c r="CS9" s="664"/>
      <c r="CT9" s="664"/>
      <c r="CU9" s="664"/>
      <c r="CV9" s="664"/>
      <c r="CW9" s="664"/>
      <c r="CX9" s="664"/>
      <c r="CY9" s="665"/>
      <c r="CZ9" s="723">
        <v>6.6</v>
      </c>
      <c r="DA9" s="723"/>
      <c r="DB9" s="723"/>
      <c r="DC9" s="723"/>
      <c r="DD9" s="669">
        <v>66211</v>
      </c>
      <c r="DE9" s="664"/>
      <c r="DF9" s="664"/>
      <c r="DG9" s="664"/>
      <c r="DH9" s="664"/>
      <c r="DI9" s="664"/>
      <c r="DJ9" s="664"/>
      <c r="DK9" s="664"/>
      <c r="DL9" s="664"/>
      <c r="DM9" s="664"/>
      <c r="DN9" s="664"/>
      <c r="DO9" s="664"/>
      <c r="DP9" s="665"/>
      <c r="DQ9" s="669">
        <v>979902</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149430</v>
      </c>
      <c r="BH10" s="664"/>
      <c r="BI10" s="664"/>
      <c r="BJ10" s="664"/>
      <c r="BK10" s="664"/>
      <c r="BL10" s="664"/>
      <c r="BM10" s="664"/>
      <c r="BN10" s="665"/>
      <c r="BO10" s="723">
        <v>1.8</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28</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28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334008</v>
      </c>
      <c r="BH11" s="664"/>
      <c r="BI11" s="664"/>
      <c r="BJ11" s="664"/>
      <c r="BK11" s="664"/>
      <c r="BL11" s="664"/>
      <c r="BM11" s="664"/>
      <c r="BN11" s="665"/>
      <c r="BO11" s="723">
        <v>4</v>
      </c>
      <c r="BP11" s="723"/>
      <c r="BQ11" s="723"/>
      <c r="BR11" s="723"/>
      <c r="BS11" s="669" t="s">
        <v>137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989594</v>
      </c>
      <c r="CS11" s="664"/>
      <c r="CT11" s="664"/>
      <c r="CU11" s="664"/>
      <c r="CV11" s="664"/>
      <c r="CW11" s="664"/>
      <c r="CX11" s="664"/>
      <c r="CY11" s="665"/>
      <c r="CZ11" s="723">
        <v>6.1</v>
      </c>
      <c r="DA11" s="723"/>
      <c r="DB11" s="723"/>
      <c r="DC11" s="723"/>
      <c r="DD11" s="669">
        <v>460236</v>
      </c>
      <c r="DE11" s="664"/>
      <c r="DF11" s="664"/>
      <c r="DG11" s="664"/>
      <c r="DH11" s="664"/>
      <c r="DI11" s="664"/>
      <c r="DJ11" s="664"/>
      <c r="DK11" s="664"/>
      <c r="DL11" s="664"/>
      <c r="DM11" s="664"/>
      <c r="DN11" s="664"/>
      <c r="DO11" s="664"/>
      <c r="DP11" s="665"/>
      <c r="DQ11" s="669">
        <v>544056</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847655</v>
      </c>
      <c r="S12" s="664"/>
      <c r="T12" s="664"/>
      <c r="U12" s="664"/>
      <c r="V12" s="664"/>
      <c r="W12" s="664"/>
      <c r="X12" s="664"/>
      <c r="Y12" s="665"/>
      <c r="Z12" s="723">
        <v>5</v>
      </c>
      <c r="AA12" s="723"/>
      <c r="AB12" s="723"/>
      <c r="AC12" s="723"/>
      <c r="AD12" s="724">
        <v>847655</v>
      </c>
      <c r="AE12" s="724"/>
      <c r="AF12" s="724"/>
      <c r="AG12" s="724"/>
      <c r="AH12" s="724"/>
      <c r="AI12" s="724"/>
      <c r="AJ12" s="724"/>
      <c r="AK12" s="724"/>
      <c r="AL12" s="666">
        <v>8.1999999999999993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4871518</v>
      </c>
      <c r="BH12" s="664"/>
      <c r="BI12" s="664"/>
      <c r="BJ12" s="664"/>
      <c r="BK12" s="664"/>
      <c r="BL12" s="664"/>
      <c r="BM12" s="664"/>
      <c r="BN12" s="665"/>
      <c r="BO12" s="723">
        <v>58.3</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331377</v>
      </c>
      <c r="CS12" s="664"/>
      <c r="CT12" s="664"/>
      <c r="CU12" s="664"/>
      <c r="CV12" s="664"/>
      <c r="CW12" s="664"/>
      <c r="CX12" s="664"/>
      <c r="CY12" s="665"/>
      <c r="CZ12" s="723">
        <v>2.1</v>
      </c>
      <c r="DA12" s="723"/>
      <c r="DB12" s="723"/>
      <c r="DC12" s="723"/>
      <c r="DD12" s="669" t="s">
        <v>128</v>
      </c>
      <c r="DE12" s="664"/>
      <c r="DF12" s="664"/>
      <c r="DG12" s="664"/>
      <c r="DH12" s="664"/>
      <c r="DI12" s="664"/>
      <c r="DJ12" s="664"/>
      <c r="DK12" s="664"/>
      <c r="DL12" s="664"/>
      <c r="DM12" s="664"/>
      <c r="DN12" s="664"/>
      <c r="DO12" s="664"/>
      <c r="DP12" s="665"/>
      <c r="DQ12" s="669">
        <v>289484</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14108</v>
      </c>
      <c r="S13" s="664"/>
      <c r="T13" s="664"/>
      <c r="U13" s="664"/>
      <c r="V13" s="664"/>
      <c r="W13" s="664"/>
      <c r="X13" s="664"/>
      <c r="Y13" s="665"/>
      <c r="Z13" s="723">
        <v>0.1</v>
      </c>
      <c r="AA13" s="723"/>
      <c r="AB13" s="723"/>
      <c r="AC13" s="723"/>
      <c r="AD13" s="724">
        <v>14108</v>
      </c>
      <c r="AE13" s="724"/>
      <c r="AF13" s="724"/>
      <c r="AG13" s="724"/>
      <c r="AH13" s="724"/>
      <c r="AI13" s="724"/>
      <c r="AJ13" s="724"/>
      <c r="AK13" s="724"/>
      <c r="AL13" s="666">
        <v>0.1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4611428</v>
      </c>
      <c r="BH13" s="664"/>
      <c r="BI13" s="664"/>
      <c r="BJ13" s="664"/>
      <c r="BK13" s="664"/>
      <c r="BL13" s="664"/>
      <c r="BM13" s="664"/>
      <c r="BN13" s="665"/>
      <c r="BO13" s="723">
        <v>55.2</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971407</v>
      </c>
      <c r="CS13" s="664"/>
      <c r="CT13" s="664"/>
      <c r="CU13" s="664"/>
      <c r="CV13" s="664"/>
      <c r="CW13" s="664"/>
      <c r="CX13" s="664"/>
      <c r="CY13" s="665"/>
      <c r="CZ13" s="723">
        <v>6</v>
      </c>
      <c r="DA13" s="723"/>
      <c r="DB13" s="723"/>
      <c r="DC13" s="723"/>
      <c r="DD13" s="669">
        <v>455667</v>
      </c>
      <c r="DE13" s="664"/>
      <c r="DF13" s="664"/>
      <c r="DG13" s="664"/>
      <c r="DH13" s="664"/>
      <c r="DI13" s="664"/>
      <c r="DJ13" s="664"/>
      <c r="DK13" s="664"/>
      <c r="DL13" s="664"/>
      <c r="DM13" s="664"/>
      <c r="DN13" s="664"/>
      <c r="DO13" s="664"/>
      <c r="DP13" s="665"/>
      <c r="DQ13" s="669">
        <v>830485</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98088</v>
      </c>
      <c r="BH14" s="664"/>
      <c r="BI14" s="664"/>
      <c r="BJ14" s="664"/>
      <c r="BK14" s="664"/>
      <c r="BL14" s="664"/>
      <c r="BM14" s="664"/>
      <c r="BN14" s="665"/>
      <c r="BO14" s="723">
        <v>1.2</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770551</v>
      </c>
      <c r="CS14" s="664"/>
      <c r="CT14" s="664"/>
      <c r="CU14" s="664"/>
      <c r="CV14" s="664"/>
      <c r="CW14" s="664"/>
      <c r="CX14" s="664"/>
      <c r="CY14" s="665"/>
      <c r="CZ14" s="723">
        <v>4.8</v>
      </c>
      <c r="DA14" s="723"/>
      <c r="DB14" s="723"/>
      <c r="DC14" s="723"/>
      <c r="DD14" s="669">
        <v>63336</v>
      </c>
      <c r="DE14" s="664"/>
      <c r="DF14" s="664"/>
      <c r="DG14" s="664"/>
      <c r="DH14" s="664"/>
      <c r="DI14" s="664"/>
      <c r="DJ14" s="664"/>
      <c r="DK14" s="664"/>
      <c r="DL14" s="664"/>
      <c r="DM14" s="664"/>
      <c r="DN14" s="664"/>
      <c r="DO14" s="664"/>
      <c r="DP14" s="665"/>
      <c r="DQ14" s="669">
        <v>719497</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108591</v>
      </c>
      <c r="S15" s="664"/>
      <c r="T15" s="664"/>
      <c r="U15" s="664"/>
      <c r="V15" s="664"/>
      <c r="W15" s="664"/>
      <c r="X15" s="664"/>
      <c r="Y15" s="665"/>
      <c r="Z15" s="723">
        <v>0.6</v>
      </c>
      <c r="AA15" s="723"/>
      <c r="AB15" s="723"/>
      <c r="AC15" s="723"/>
      <c r="AD15" s="724">
        <v>108591</v>
      </c>
      <c r="AE15" s="724"/>
      <c r="AF15" s="724"/>
      <c r="AG15" s="724"/>
      <c r="AH15" s="724"/>
      <c r="AI15" s="724"/>
      <c r="AJ15" s="724"/>
      <c r="AK15" s="724"/>
      <c r="AL15" s="666">
        <v>1.1000000000000001</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295458</v>
      </c>
      <c r="BH15" s="664"/>
      <c r="BI15" s="664"/>
      <c r="BJ15" s="664"/>
      <c r="BK15" s="664"/>
      <c r="BL15" s="664"/>
      <c r="BM15" s="664"/>
      <c r="BN15" s="665"/>
      <c r="BO15" s="723">
        <v>3.5</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1370288</v>
      </c>
      <c r="CS15" s="664"/>
      <c r="CT15" s="664"/>
      <c r="CU15" s="664"/>
      <c r="CV15" s="664"/>
      <c r="CW15" s="664"/>
      <c r="CX15" s="664"/>
      <c r="CY15" s="665"/>
      <c r="CZ15" s="723">
        <v>8.5</v>
      </c>
      <c r="DA15" s="723"/>
      <c r="DB15" s="723"/>
      <c r="DC15" s="723"/>
      <c r="DD15" s="669">
        <v>190531</v>
      </c>
      <c r="DE15" s="664"/>
      <c r="DF15" s="664"/>
      <c r="DG15" s="664"/>
      <c r="DH15" s="664"/>
      <c r="DI15" s="664"/>
      <c r="DJ15" s="664"/>
      <c r="DK15" s="664"/>
      <c r="DL15" s="664"/>
      <c r="DM15" s="664"/>
      <c r="DN15" s="664"/>
      <c r="DO15" s="664"/>
      <c r="DP15" s="665"/>
      <c r="DQ15" s="669">
        <v>1181382</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37030</v>
      </c>
      <c r="S17" s="664"/>
      <c r="T17" s="664"/>
      <c r="U17" s="664"/>
      <c r="V17" s="664"/>
      <c r="W17" s="664"/>
      <c r="X17" s="664"/>
      <c r="Y17" s="665"/>
      <c r="Z17" s="723">
        <v>0.2</v>
      </c>
      <c r="AA17" s="723"/>
      <c r="AB17" s="723"/>
      <c r="AC17" s="723"/>
      <c r="AD17" s="724">
        <v>37030</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1142004</v>
      </c>
      <c r="CS17" s="664"/>
      <c r="CT17" s="664"/>
      <c r="CU17" s="664"/>
      <c r="CV17" s="664"/>
      <c r="CW17" s="664"/>
      <c r="CX17" s="664"/>
      <c r="CY17" s="665"/>
      <c r="CZ17" s="723">
        <v>7.1</v>
      </c>
      <c r="DA17" s="723"/>
      <c r="DB17" s="723"/>
      <c r="DC17" s="723"/>
      <c r="DD17" s="669" t="s">
        <v>128</v>
      </c>
      <c r="DE17" s="664"/>
      <c r="DF17" s="664"/>
      <c r="DG17" s="664"/>
      <c r="DH17" s="664"/>
      <c r="DI17" s="664"/>
      <c r="DJ17" s="664"/>
      <c r="DK17" s="664"/>
      <c r="DL17" s="664"/>
      <c r="DM17" s="664"/>
      <c r="DN17" s="664"/>
      <c r="DO17" s="664"/>
      <c r="DP17" s="665"/>
      <c r="DQ17" s="669">
        <v>1142004</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583470</v>
      </c>
      <c r="S18" s="664"/>
      <c r="T18" s="664"/>
      <c r="U18" s="664"/>
      <c r="V18" s="664"/>
      <c r="W18" s="664"/>
      <c r="X18" s="664"/>
      <c r="Y18" s="665"/>
      <c r="Z18" s="723">
        <v>3.5</v>
      </c>
      <c r="AA18" s="723"/>
      <c r="AB18" s="723"/>
      <c r="AC18" s="723"/>
      <c r="AD18" s="724">
        <v>434021</v>
      </c>
      <c r="AE18" s="724"/>
      <c r="AF18" s="724"/>
      <c r="AG18" s="724"/>
      <c r="AH18" s="724"/>
      <c r="AI18" s="724"/>
      <c r="AJ18" s="724"/>
      <c r="AK18" s="724"/>
      <c r="AL18" s="666">
        <v>4.2</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434021</v>
      </c>
      <c r="S19" s="664"/>
      <c r="T19" s="664"/>
      <c r="U19" s="664"/>
      <c r="V19" s="664"/>
      <c r="W19" s="664"/>
      <c r="X19" s="664"/>
      <c r="Y19" s="665"/>
      <c r="Z19" s="723">
        <v>2.6</v>
      </c>
      <c r="AA19" s="723"/>
      <c r="AB19" s="723"/>
      <c r="AC19" s="723"/>
      <c r="AD19" s="724">
        <v>434021</v>
      </c>
      <c r="AE19" s="724"/>
      <c r="AF19" s="724"/>
      <c r="AG19" s="724"/>
      <c r="AH19" s="724"/>
      <c r="AI19" s="724"/>
      <c r="AJ19" s="724"/>
      <c r="AK19" s="724"/>
      <c r="AL19" s="666">
        <v>4.2</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498</v>
      </c>
      <c r="BH19" s="664"/>
      <c r="BI19" s="664"/>
      <c r="BJ19" s="664"/>
      <c r="BK19" s="664"/>
      <c r="BL19" s="664"/>
      <c r="BM19" s="664"/>
      <c r="BN19" s="665"/>
      <c r="BO19" s="723">
        <v>0</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149449</v>
      </c>
      <c r="S20" s="664"/>
      <c r="T20" s="664"/>
      <c r="U20" s="664"/>
      <c r="V20" s="664"/>
      <c r="W20" s="664"/>
      <c r="X20" s="664"/>
      <c r="Y20" s="665"/>
      <c r="Z20" s="723">
        <v>0.9</v>
      </c>
      <c r="AA20" s="723"/>
      <c r="AB20" s="723"/>
      <c r="AC20" s="723"/>
      <c r="AD20" s="724" t="s">
        <v>128</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498</v>
      </c>
      <c r="BH20" s="664"/>
      <c r="BI20" s="664"/>
      <c r="BJ20" s="664"/>
      <c r="BK20" s="664"/>
      <c r="BL20" s="664"/>
      <c r="BM20" s="664"/>
      <c r="BN20" s="665"/>
      <c r="BO20" s="723">
        <v>0</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16148466</v>
      </c>
      <c r="CS20" s="664"/>
      <c r="CT20" s="664"/>
      <c r="CU20" s="664"/>
      <c r="CV20" s="664"/>
      <c r="CW20" s="664"/>
      <c r="CX20" s="664"/>
      <c r="CY20" s="665"/>
      <c r="CZ20" s="723">
        <v>100</v>
      </c>
      <c r="DA20" s="723"/>
      <c r="DB20" s="723"/>
      <c r="DC20" s="723"/>
      <c r="DD20" s="669">
        <v>3192065</v>
      </c>
      <c r="DE20" s="664"/>
      <c r="DF20" s="664"/>
      <c r="DG20" s="664"/>
      <c r="DH20" s="664"/>
      <c r="DI20" s="664"/>
      <c r="DJ20" s="664"/>
      <c r="DK20" s="664"/>
      <c r="DL20" s="664"/>
      <c r="DM20" s="664"/>
      <c r="DN20" s="664"/>
      <c r="DO20" s="664"/>
      <c r="DP20" s="665"/>
      <c r="DQ20" s="669">
        <v>10888596</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498</v>
      </c>
      <c r="BH21" s="664"/>
      <c r="BI21" s="664"/>
      <c r="BJ21" s="664"/>
      <c r="BK21" s="664"/>
      <c r="BL21" s="664"/>
      <c r="BM21" s="664"/>
      <c r="BN21" s="665"/>
      <c r="BO21" s="723">
        <v>0</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10372166</v>
      </c>
      <c r="S22" s="664"/>
      <c r="T22" s="664"/>
      <c r="U22" s="664"/>
      <c r="V22" s="664"/>
      <c r="W22" s="664"/>
      <c r="X22" s="664"/>
      <c r="Y22" s="665"/>
      <c r="Z22" s="723">
        <v>61.6</v>
      </c>
      <c r="AA22" s="723"/>
      <c r="AB22" s="723"/>
      <c r="AC22" s="723"/>
      <c r="AD22" s="724">
        <v>10222717</v>
      </c>
      <c r="AE22" s="724"/>
      <c r="AF22" s="724"/>
      <c r="AG22" s="724"/>
      <c r="AH22" s="724"/>
      <c r="AI22" s="724"/>
      <c r="AJ22" s="724"/>
      <c r="AK22" s="724"/>
      <c r="AL22" s="666">
        <v>99.4</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137</v>
      </c>
      <c r="BP22" s="723"/>
      <c r="BQ22" s="723"/>
      <c r="BR22" s="723"/>
      <c r="BS22" s="669" t="s">
        <v>128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7516</v>
      </c>
      <c r="S23" s="664"/>
      <c r="T23" s="664"/>
      <c r="U23" s="664"/>
      <c r="V23" s="664"/>
      <c r="W23" s="664"/>
      <c r="X23" s="664"/>
      <c r="Y23" s="665"/>
      <c r="Z23" s="723">
        <v>0</v>
      </c>
      <c r="AA23" s="723"/>
      <c r="AB23" s="723"/>
      <c r="AC23" s="723"/>
      <c r="AD23" s="724">
        <v>7516</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27054</v>
      </c>
      <c r="S24" s="664"/>
      <c r="T24" s="664"/>
      <c r="U24" s="664"/>
      <c r="V24" s="664"/>
      <c r="W24" s="664"/>
      <c r="X24" s="664"/>
      <c r="Y24" s="665"/>
      <c r="Z24" s="723">
        <v>0.2</v>
      </c>
      <c r="AA24" s="723"/>
      <c r="AB24" s="723"/>
      <c r="AC24" s="723"/>
      <c r="AD24" s="724" t="s">
        <v>128</v>
      </c>
      <c r="AE24" s="724"/>
      <c r="AF24" s="724"/>
      <c r="AG24" s="724"/>
      <c r="AH24" s="724"/>
      <c r="AI24" s="724"/>
      <c r="AJ24" s="724"/>
      <c r="AK24" s="724"/>
      <c r="AL24" s="666" t="s">
        <v>128</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6640300</v>
      </c>
      <c r="CS24" s="727"/>
      <c r="CT24" s="727"/>
      <c r="CU24" s="727"/>
      <c r="CV24" s="727"/>
      <c r="CW24" s="727"/>
      <c r="CX24" s="727"/>
      <c r="CY24" s="773"/>
      <c r="CZ24" s="774">
        <v>41.1</v>
      </c>
      <c r="DA24" s="743"/>
      <c r="DB24" s="743"/>
      <c r="DC24" s="777"/>
      <c r="DD24" s="772">
        <v>4629301</v>
      </c>
      <c r="DE24" s="727"/>
      <c r="DF24" s="727"/>
      <c r="DG24" s="727"/>
      <c r="DH24" s="727"/>
      <c r="DI24" s="727"/>
      <c r="DJ24" s="727"/>
      <c r="DK24" s="773"/>
      <c r="DL24" s="772">
        <v>4614897</v>
      </c>
      <c r="DM24" s="727"/>
      <c r="DN24" s="727"/>
      <c r="DO24" s="727"/>
      <c r="DP24" s="727"/>
      <c r="DQ24" s="727"/>
      <c r="DR24" s="727"/>
      <c r="DS24" s="727"/>
      <c r="DT24" s="727"/>
      <c r="DU24" s="727"/>
      <c r="DV24" s="773"/>
      <c r="DW24" s="774">
        <v>43.7</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280086</v>
      </c>
      <c r="S25" s="664"/>
      <c r="T25" s="664"/>
      <c r="U25" s="664"/>
      <c r="V25" s="664"/>
      <c r="W25" s="664"/>
      <c r="X25" s="664"/>
      <c r="Y25" s="665"/>
      <c r="Z25" s="723">
        <v>1.7</v>
      </c>
      <c r="AA25" s="723"/>
      <c r="AB25" s="723"/>
      <c r="AC25" s="723"/>
      <c r="AD25" s="724">
        <v>22072</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2506780</v>
      </c>
      <c r="CS25" s="662"/>
      <c r="CT25" s="662"/>
      <c r="CU25" s="662"/>
      <c r="CV25" s="662"/>
      <c r="CW25" s="662"/>
      <c r="CX25" s="662"/>
      <c r="CY25" s="663"/>
      <c r="CZ25" s="666">
        <v>15.5</v>
      </c>
      <c r="DA25" s="695"/>
      <c r="DB25" s="695"/>
      <c r="DC25" s="696"/>
      <c r="DD25" s="669">
        <v>2264935</v>
      </c>
      <c r="DE25" s="662"/>
      <c r="DF25" s="662"/>
      <c r="DG25" s="662"/>
      <c r="DH25" s="662"/>
      <c r="DI25" s="662"/>
      <c r="DJ25" s="662"/>
      <c r="DK25" s="663"/>
      <c r="DL25" s="669">
        <v>2250531</v>
      </c>
      <c r="DM25" s="662"/>
      <c r="DN25" s="662"/>
      <c r="DO25" s="662"/>
      <c r="DP25" s="662"/>
      <c r="DQ25" s="662"/>
      <c r="DR25" s="662"/>
      <c r="DS25" s="662"/>
      <c r="DT25" s="662"/>
      <c r="DU25" s="662"/>
      <c r="DV25" s="663"/>
      <c r="DW25" s="666">
        <v>21.3</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73105</v>
      </c>
      <c r="S26" s="664"/>
      <c r="T26" s="664"/>
      <c r="U26" s="664"/>
      <c r="V26" s="664"/>
      <c r="W26" s="664"/>
      <c r="X26" s="664"/>
      <c r="Y26" s="665"/>
      <c r="Z26" s="723">
        <v>0.4</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1719375</v>
      </c>
      <c r="CS26" s="664"/>
      <c r="CT26" s="664"/>
      <c r="CU26" s="664"/>
      <c r="CV26" s="664"/>
      <c r="CW26" s="664"/>
      <c r="CX26" s="664"/>
      <c r="CY26" s="665"/>
      <c r="CZ26" s="666">
        <v>10.6</v>
      </c>
      <c r="DA26" s="695"/>
      <c r="DB26" s="695"/>
      <c r="DC26" s="696"/>
      <c r="DD26" s="669">
        <v>1485016</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1485622</v>
      </c>
      <c r="S27" s="664"/>
      <c r="T27" s="664"/>
      <c r="U27" s="664"/>
      <c r="V27" s="664"/>
      <c r="W27" s="664"/>
      <c r="X27" s="664"/>
      <c r="Y27" s="665"/>
      <c r="Z27" s="723">
        <v>8.8000000000000007</v>
      </c>
      <c r="AA27" s="723"/>
      <c r="AB27" s="723"/>
      <c r="AC27" s="723"/>
      <c r="AD27" s="724" t="s">
        <v>128</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8352956</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2991516</v>
      </c>
      <c r="CS27" s="662"/>
      <c r="CT27" s="662"/>
      <c r="CU27" s="662"/>
      <c r="CV27" s="662"/>
      <c r="CW27" s="662"/>
      <c r="CX27" s="662"/>
      <c r="CY27" s="663"/>
      <c r="CZ27" s="666">
        <v>18.5</v>
      </c>
      <c r="DA27" s="695"/>
      <c r="DB27" s="695"/>
      <c r="DC27" s="696"/>
      <c r="DD27" s="669">
        <v>1222362</v>
      </c>
      <c r="DE27" s="662"/>
      <c r="DF27" s="662"/>
      <c r="DG27" s="662"/>
      <c r="DH27" s="662"/>
      <c r="DI27" s="662"/>
      <c r="DJ27" s="662"/>
      <c r="DK27" s="663"/>
      <c r="DL27" s="669">
        <v>1222362</v>
      </c>
      <c r="DM27" s="662"/>
      <c r="DN27" s="662"/>
      <c r="DO27" s="662"/>
      <c r="DP27" s="662"/>
      <c r="DQ27" s="662"/>
      <c r="DR27" s="662"/>
      <c r="DS27" s="662"/>
      <c r="DT27" s="662"/>
      <c r="DU27" s="662"/>
      <c r="DV27" s="663"/>
      <c r="DW27" s="666">
        <v>11.6</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1142004</v>
      </c>
      <c r="CS28" s="664"/>
      <c r="CT28" s="664"/>
      <c r="CU28" s="664"/>
      <c r="CV28" s="664"/>
      <c r="CW28" s="664"/>
      <c r="CX28" s="664"/>
      <c r="CY28" s="665"/>
      <c r="CZ28" s="666">
        <v>7.1</v>
      </c>
      <c r="DA28" s="695"/>
      <c r="DB28" s="695"/>
      <c r="DC28" s="696"/>
      <c r="DD28" s="669">
        <v>1142004</v>
      </c>
      <c r="DE28" s="664"/>
      <c r="DF28" s="664"/>
      <c r="DG28" s="664"/>
      <c r="DH28" s="664"/>
      <c r="DI28" s="664"/>
      <c r="DJ28" s="664"/>
      <c r="DK28" s="665"/>
      <c r="DL28" s="669">
        <v>1142004</v>
      </c>
      <c r="DM28" s="664"/>
      <c r="DN28" s="664"/>
      <c r="DO28" s="664"/>
      <c r="DP28" s="664"/>
      <c r="DQ28" s="664"/>
      <c r="DR28" s="664"/>
      <c r="DS28" s="664"/>
      <c r="DT28" s="664"/>
      <c r="DU28" s="664"/>
      <c r="DV28" s="665"/>
      <c r="DW28" s="666">
        <v>10.8</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1012052</v>
      </c>
      <c r="S29" s="664"/>
      <c r="T29" s="664"/>
      <c r="U29" s="664"/>
      <c r="V29" s="664"/>
      <c r="W29" s="664"/>
      <c r="X29" s="664"/>
      <c r="Y29" s="665"/>
      <c r="Z29" s="723">
        <v>6</v>
      </c>
      <c r="AA29" s="723"/>
      <c r="AB29" s="723"/>
      <c r="AC29" s="723"/>
      <c r="AD29" s="724" t="s">
        <v>137</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69</v>
      </c>
      <c r="CG29" s="702"/>
      <c r="CH29" s="702"/>
      <c r="CI29" s="702"/>
      <c r="CJ29" s="702"/>
      <c r="CK29" s="702"/>
      <c r="CL29" s="702"/>
      <c r="CM29" s="702"/>
      <c r="CN29" s="702"/>
      <c r="CO29" s="702"/>
      <c r="CP29" s="702"/>
      <c r="CQ29" s="703"/>
      <c r="CR29" s="661">
        <v>1142004</v>
      </c>
      <c r="CS29" s="662"/>
      <c r="CT29" s="662"/>
      <c r="CU29" s="662"/>
      <c r="CV29" s="662"/>
      <c r="CW29" s="662"/>
      <c r="CX29" s="662"/>
      <c r="CY29" s="663"/>
      <c r="CZ29" s="666">
        <v>7.1</v>
      </c>
      <c r="DA29" s="695"/>
      <c r="DB29" s="695"/>
      <c r="DC29" s="696"/>
      <c r="DD29" s="669">
        <v>1142004</v>
      </c>
      <c r="DE29" s="662"/>
      <c r="DF29" s="662"/>
      <c r="DG29" s="662"/>
      <c r="DH29" s="662"/>
      <c r="DI29" s="662"/>
      <c r="DJ29" s="662"/>
      <c r="DK29" s="663"/>
      <c r="DL29" s="669">
        <v>1142004</v>
      </c>
      <c r="DM29" s="662"/>
      <c r="DN29" s="662"/>
      <c r="DO29" s="662"/>
      <c r="DP29" s="662"/>
      <c r="DQ29" s="662"/>
      <c r="DR29" s="662"/>
      <c r="DS29" s="662"/>
      <c r="DT29" s="662"/>
      <c r="DU29" s="662"/>
      <c r="DV29" s="663"/>
      <c r="DW29" s="666">
        <v>10.8</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13312</v>
      </c>
      <c r="S30" s="664"/>
      <c r="T30" s="664"/>
      <c r="U30" s="664"/>
      <c r="V30" s="664"/>
      <c r="W30" s="664"/>
      <c r="X30" s="664"/>
      <c r="Y30" s="665"/>
      <c r="Z30" s="723">
        <v>0.1</v>
      </c>
      <c r="AA30" s="723"/>
      <c r="AB30" s="723"/>
      <c r="AC30" s="723"/>
      <c r="AD30" s="724">
        <v>12141</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99.3</v>
      </c>
      <c r="BH30" s="742"/>
      <c r="BI30" s="742"/>
      <c r="BJ30" s="742"/>
      <c r="BK30" s="742"/>
      <c r="BL30" s="742"/>
      <c r="BM30" s="743">
        <v>97.7</v>
      </c>
      <c r="BN30" s="742"/>
      <c r="BO30" s="742"/>
      <c r="BP30" s="742"/>
      <c r="BQ30" s="744"/>
      <c r="BR30" s="741">
        <v>99.4</v>
      </c>
      <c r="BS30" s="742"/>
      <c r="BT30" s="742"/>
      <c r="BU30" s="742"/>
      <c r="BV30" s="742"/>
      <c r="BW30" s="742"/>
      <c r="BX30" s="743">
        <v>97.5</v>
      </c>
      <c r="BY30" s="742"/>
      <c r="BZ30" s="742"/>
      <c r="CA30" s="742"/>
      <c r="CB30" s="744"/>
      <c r="CD30" s="747"/>
      <c r="CE30" s="748"/>
      <c r="CF30" s="705" t="s">
        <v>309</v>
      </c>
      <c r="CG30" s="702"/>
      <c r="CH30" s="702"/>
      <c r="CI30" s="702"/>
      <c r="CJ30" s="702"/>
      <c r="CK30" s="702"/>
      <c r="CL30" s="702"/>
      <c r="CM30" s="702"/>
      <c r="CN30" s="702"/>
      <c r="CO30" s="702"/>
      <c r="CP30" s="702"/>
      <c r="CQ30" s="703"/>
      <c r="CR30" s="661">
        <v>1067352</v>
      </c>
      <c r="CS30" s="664"/>
      <c r="CT30" s="664"/>
      <c r="CU30" s="664"/>
      <c r="CV30" s="664"/>
      <c r="CW30" s="664"/>
      <c r="CX30" s="664"/>
      <c r="CY30" s="665"/>
      <c r="CZ30" s="666">
        <v>6.6</v>
      </c>
      <c r="DA30" s="695"/>
      <c r="DB30" s="695"/>
      <c r="DC30" s="696"/>
      <c r="DD30" s="669">
        <v>1067352</v>
      </c>
      <c r="DE30" s="664"/>
      <c r="DF30" s="664"/>
      <c r="DG30" s="664"/>
      <c r="DH30" s="664"/>
      <c r="DI30" s="664"/>
      <c r="DJ30" s="664"/>
      <c r="DK30" s="665"/>
      <c r="DL30" s="669">
        <v>1067352</v>
      </c>
      <c r="DM30" s="664"/>
      <c r="DN30" s="664"/>
      <c r="DO30" s="664"/>
      <c r="DP30" s="664"/>
      <c r="DQ30" s="664"/>
      <c r="DR30" s="664"/>
      <c r="DS30" s="664"/>
      <c r="DT30" s="664"/>
      <c r="DU30" s="664"/>
      <c r="DV30" s="665"/>
      <c r="DW30" s="666">
        <v>10.1</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35540</v>
      </c>
      <c r="S31" s="664"/>
      <c r="T31" s="664"/>
      <c r="U31" s="664"/>
      <c r="V31" s="664"/>
      <c r="W31" s="664"/>
      <c r="X31" s="664"/>
      <c r="Y31" s="665"/>
      <c r="Z31" s="723">
        <v>0.2</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98.9</v>
      </c>
      <c r="BH31" s="662"/>
      <c r="BI31" s="662"/>
      <c r="BJ31" s="662"/>
      <c r="BK31" s="662"/>
      <c r="BL31" s="662"/>
      <c r="BM31" s="667">
        <v>96.6</v>
      </c>
      <c r="BN31" s="740"/>
      <c r="BO31" s="740"/>
      <c r="BP31" s="740"/>
      <c r="BQ31" s="701"/>
      <c r="BR31" s="739">
        <v>99.1</v>
      </c>
      <c r="BS31" s="662"/>
      <c r="BT31" s="662"/>
      <c r="BU31" s="662"/>
      <c r="BV31" s="662"/>
      <c r="BW31" s="662"/>
      <c r="BX31" s="667">
        <v>96.5</v>
      </c>
      <c r="BY31" s="740"/>
      <c r="BZ31" s="740"/>
      <c r="CA31" s="740"/>
      <c r="CB31" s="701"/>
      <c r="CD31" s="747"/>
      <c r="CE31" s="748"/>
      <c r="CF31" s="705" t="s">
        <v>313</v>
      </c>
      <c r="CG31" s="702"/>
      <c r="CH31" s="702"/>
      <c r="CI31" s="702"/>
      <c r="CJ31" s="702"/>
      <c r="CK31" s="702"/>
      <c r="CL31" s="702"/>
      <c r="CM31" s="702"/>
      <c r="CN31" s="702"/>
      <c r="CO31" s="702"/>
      <c r="CP31" s="702"/>
      <c r="CQ31" s="703"/>
      <c r="CR31" s="661">
        <v>74652</v>
      </c>
      <c r="CS31" s="662"/>
      <c r="CT31" s="662"/>
      <c r="CU31" s="662"/>
      <c r="CV31" s="662"/>
      <c r="CW31" s="662"/>
      <c r="CX31" s="662"/>
      <c r="CY31" s="663"/>
      <c r="CZ31" s="666">
        <v>0.5</v>
      </c>
      <c r="DA31" s="695"/>
      <c r="DB31" s="695"/>
      <c r="DC31" s="696"/>
      <c r="DD31" s="669">
        <v>74652</v>
      </c>
      <c r="DE31" s="662"/>
      <c r="DF31" s="662"/>
      <c r="DG31" s="662"/>
      <c r="DH31" s="662"/>
      <c r="DI31" s="662"/>
      <c r="DJ31" s="662"/>
      <c r="DK31" s="663"/>
      <c r="DL31" s="669">
        <v>74652</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319206</v>
      </c>
      <c r="S32" s="664"/>
      <c r="T32" s="664"/>
      <c r="U32" s="664"/>
      <c r="V32" s="664"/>
      <c r="W32" s="664"/>
      <c r="X32" s="664"/>
      <c r="Y32" s="665"/>
      <c r="Z32" s="723">
        <v>1.9</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99.5</v>
      </c>
      <c r="BH32" s="677"/>
      <c r="BI32" s="677"/>
      <c r="BJ32" s="677"/>
      <c r="BK32" s="677"/>
      <c r="BL32" s="677"/>
      <c r="BM32" s="721">
        <v>98.2</v>
      </c>
      <c r="BN32" s="677"/>
      <c r="BO32" s="677"/>
      <c r="BP32" s="677"/>
      <c r="BQ32" s="714"/>
      <c r="BR32" s="738">
        <v>99.5</v>
      </c>
      <c r="BS32" s="677"/>
      <c r="BT32" s="677"/>
      <c r="BU32" s="677"/>
      <c r="BV32" s="677"/>
      <c r="BW32" s="677"/>
      <c r="BX32" s="721">
        <v>98</v>
      </c>
      <c r="BY32" s="677"/>
      <c r="BZ32" s="677"/>
      <c r="CA32" s="677"/>
      <c r="CB32" s="714"/>
      <c r="CD32" s="749"/>
      <c r="CE32" s="750"/>
      <c r="CF32" s="705" t="s">
        <v>316</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469067</v>
      </c>
      <c r="S33" s="664"/>
      <c r="T33" s="664"/>
      <c r="U33" s="664"/>
      <c r="V33" s="664"/>
      <c r="W33" s="664"/>
      <c r="X33" s="664"/>
      <c r="Y33" s="665"/>
      <c r="Z33" s="723">
        <v>2.8</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6316101</v>
      </c>
      <c r="CS33" s="662"/>
      <c r="CT33" s="662"/>
      <c r="CU33" s="662"/>
      <c r="CV33" s="662"/>
      <c r="CW33" s="662"/>
      <c r="CX33" s="662"/>
      <c r="CY33" s="663"/>
      <c r="CZ33" s="666">
        <v>39.1</v>
      </c>
      <c r="DA33" s="695"/>
      <c r="DB33" s="695"/>
      <c r="DC33" s="696"/>
      <c r="DD33" s="669">
        <v>5545113</v>
      </c>
      <c r="DE33" s="662"/>
      <c r="DF33" s="662"/>
      <c r="DG33" s="662"/>
      <c r="DH33" s="662"/>
      <c r="DI33" s="662"/>
      <c r="DJ33" s="662"/>
      <c r="DK33" s="663"/>
      <c r="DL33" s="669">
        <v>4864582</v>
      </c>
      <c r="DM33" s="662"/>
      <c r="DN33" s="662"/>
      <c r="DO33" s="662"/>
      <c r="DP33" s="662"/>
      <c r="DQ33" s="662"/>
      <c r="DR33" s="662"/>
      <c r="DS33" s="662"/>
      <c r="DT33" s="662"/>
      <c r="DU33" s="662"/>
      <c r="DV33" s="663"/>
      <c r="DW33" s="666">
        <v>46.1</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187771</v>
      </c>
      <c r="S34" s="664"/>
      <c r="T34" s="664"/>
      <c r="U34" s="664"/>
      <c r="V34" s="664"/>
      <c r="W34" s="664"/>
      <c r="X34" s="664"/>
      <c r="Y34" s="665"/>
      <c r="Z34" s="723">
        <v>1.1000000000000001</v>
      </c>
      <c r="AA34" s="723"/>
      <c r="AB34" s="723"/>
      <c r="AC34" s="723"/>
      <c r="AD34" s="724">
        <v>15178</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2249310</v>
      </c>
      <c r="CS34" s="664"/>
      <c r="CT34" s="664"/>
      <c r="CU34" s="664"/>
      <c r="CV34" s="664"/>
      <c r="CW34" s="664"/>
      <c r="CX34" s="664"/>
      <c r="CY34" s="665"/>
      <c r="CZ34" s="666">
        <v>13.9</v>
      </c>
      <c r="DA34" s="695"/>
      <c r="DB34" s="695"/>
      <c r="DC34" s="696"/>
      <c r="DD34" s="669">
        <v>1891219</v>
      </c>
      <c r="DE34" s="664"/>
      <c r="DF34" s="664"/>
      <c r="DG34" s="664"/>
      <c r="DH34" s="664"/>
      <c r="DI34" s="664"/>
      <c r="DJ34" s="664"/>
      <c r="DK34" s="665"/>
      <c r="DL34" s="669">
        <v>1798480</v>
      </c>
      <c r="DM34" s="664"/>
      <c r="DN34" s="664"/>
      <c r="DO34" s="664"/>
      <c r="DP34" s="664"/>
      <c r="DQ34" s="664"/>
      <c r="DR34" s="664"/>
      <c r="DS34" s="664"/>
      <c r="DT34" s="664"/>
      <c r="DU34" s="664"/>
      <c r="DV34" s="665"/>
      <c r="DW34" s="666">
        <v>17</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2541800</v>
      </c>
      <c r="S35" s="664"/>
      <c r="T35" s="664"/>
      <c r="U35" s="664"/>
      <c r="V35" s="664"/>
      <c r="W35" s="664"/>
      <c r="X35" s="664"/>
      <c r="Y35" s="665"/>
      <c r="Z35" s="723">
        <v>15.1</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1711506</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81106</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256723</v>
      </c>
      <c r="CS35" s="662"/>
      <c r="CT35" s="662"/>
      <c r="CU35" s="662"/>
      <c r="CV35" s="662"/>
      <c r="CW35" s="662"/>
      <c r="CX35" s="662"/>
      <c r="CY35" s="663"/>
      <c r="CZ35" s="666">
        <v>1.6</v>
      </c>
      <c r="DA35" s="695"/>
      <c r="DB35" s="695"/>
      <c r="DC35" s="696"/>
      <c r="DD35" s="669">
        <v>248642</v>
      </c>
      <c r="DE35" s="662"/>
      <c r="DF35" s="662"/>
      <c r="DG35" s="662"/>
      <c r="DH35" s="662"/>
      <c r="DI35" s="662"/>
      <c r="DJ35" s="662"/>
      <c r="DK35" s="663"/>
      <c r="DL35" s="669">
        <v>248642</v>
      </c>
      <c r="DM35" s="662"/>
      <c r="DN35" s="662"/>
      <c r="DO35" s="662"/>
      <c r="DP35" s="662"/>
      <c r="DQ35" s="662"/>
      <c r="DR35" s="662"/>
      <c r="DS35" s="662"/>
      <c r="DT35" s="662"/>
      <c r="DU35" s="662"/>
      <c r="DV35" s="663"/>
      <c r="DW35" s="666">
        <v>2.4</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328</v>
      </c>
      <c r="AR36" s="699"/>
      <c r="AS36" s="699"/>
      <c r="AT36" s="699"/>
      <c r="AU36" s="699"/>
      <c r="AV36" s="699"/>
      <c r="AW36" s="699"/>
      <c r="AX36" s="699"/>
      <c r="AY36" s="700"/>
      <c r="AZ36" s="661">
        <v>416525</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71193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2026980</v>
      </c>
      <c r="CS36" s="664"/>
      <c r="CT36" s="664"/>
      <c r="CU36" s="664"/>
      <c r="CV36" s="664"/>
      <c r="CW36" s="664"/>
      <c r="CX36" s="664"/>
      <c r="CY36" s="665"/>
      <c r="CZ36" s="666">
        <v>12.6</v>
      </c>
      <c r="DA36" s="695"/>
      <c r="DB36" s="695"/>
      <c r="DC36" s="696"/>
      <c r="DD36" s="669">
        <v>1851712</v>
      </c>
      <c r="DE36" s="664"/>
      <c r="DF36" s="664"/>
      <c r="DG36" s="664"/>
      <c r="DH36" s="664"/>
      <c r="DI36" s="664"/>
      <c r="DJ36" s="664"/>
      <c r="DK36" s="665"/>
      <c r="DL36" s="669">
        <v>1512519</v>
      </c>
      <c r="DM36" s="664"/>
      <c r="DN36" s="664"/>
      <c r="DO36" s="664"/>
      <c r="DP36" s="664"/>
      <c r="DQ36" s="664"/>
      <c r="DR36" s="664"/>
      <c r="DS36" s="664"/>
      <c r="DT36" s="664"/>
      <c r="DU36" s="664"/>
      <c r="DV36" s="665"/>
      <c r="DW36" s="666">
        <v>14.3</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283400</v>
      </c>
      <c r="S37" s="664"/>
      <c r="T37" s="664"/>
      <c r="U37" s="664"/>
      <c r="V37" s="664"/>
      <c r="W37" s="664"/>
      <c r="X37" s="664"/>
      <c r="Y37" s="665"/>
      <c r="Z37" s="723">
        <v>1.7</v>
      </c>
      <c r="AA37" s="723"/>
      <c r="AB37" s="723"/>
      <c r="AC37" s="723"/>
      <c r="AD37" s="724" t="s">
        <v>137</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2910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5216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975361</v>
      </c>
      <c r="CS37" s="662"/>
      <c r="CT37" s="662"/>
      <c r="CU37" s="662"/>
      <c r="CV37" s="662"/>
      <c r="CW37" s="662"/>
      <c r="CX37" s="662"/>
      <c r="CY37" s="663"/>
      <c r="CZ37" s="666">
        <v>6</v>
      </c>
      <c r="DA37" s="695"/>
      <c r="DB37" s="695"/>
      <c r="DC37" s="696"/>
      <c r="DD37" s="669">
        <v>975361</v>
      </c>
      <c r="DE37" s="662"/>
      <c r="DF37" s="662"/>
      <c r="DG37" s="662"/>
      <c r="DH37" s="662"/>
      <c r="DI37" s="662"/>
      <c r="DJ37" s="662"/>
      <c r="DK37" s="663"/>
      <c r="DL37" s="669">
        <v>975361</v>
      </c>
      <c r="DM37" s="662"/>
      <c r="DN37" s="662"/>
      <c r="DO37" s="662"/>
      <c r="DP37" s="662"/>
      <c r="DQ37" s="662"/>
      <c r="DR37" s="662"/>
      <c r="DS37" s="662"/>
      <c r="DT37" s="662"/>
      <c r="DU37" s="662"/>
      <c r="DV37" s="663"/>
      <c r="DW37" s="666">
        <v>9.1999999999999993</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16824297</v>
      </c>
      <c r="S38" s="713"/>
      <c r="T38" s="713"/>
      <c r="U38" s="713"/>
      <c r="V38" s="713"/>
      <c r="W38" s="713"/>
      <c r="X38" s="713"/>
      <c r="Y38" s="718"/>
      <c r="Z38" s="719">
        <v>100</v>
      </c>
      <c r="AA38" s="719"/>
      <c r="AB38" s="719"/>
      <c r="AC38" s="719"/>
      <c r="AD38" s="720">
        <v>10279624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8709</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1708596</v>
      </c>
      <c r="CS38" s="664"/>
      <c r="CT38" s="664"/>
      <c r="CU38" s="664"/>
      <c r="CV38" s="664"/>
      <c r="CW38" s="664"/>
      <c r="CX38" s="664"/>
      <c r="CY38" s="665"/>
      <c r="CZ38" s="666">
        <v>10.6</v>
      </c>
      <c r="DA38" s="695"/>
      <c r="DB38" s="695"/>
      <c r="DC38" s="696"/>
      <c r="DD38" s="669">
        <v>1519642</v>
      </c>
      <c r="DE38" s="664"/>
      <c r="DF38" s="664"/>
      <c r="DG38" s="664"/>
      <c r="DH38" s="664"/>
      <c r="DI38" s="664"/>
      <c r="DJ38" s="664"/>
      <c r="DK38" s="665"/>
      <c r="DL38" s="669">
        <v>1304941</v>
      </c>
      <c r="DM38" s="664"/>
      <c r="DN38" s="664"/>
      <c r="DO38" s="664"/>
      <c r="DP38" s="664"/>
      <c r="DQ38" s="664"/>
      <c r="DR38" s="664"/>
      <c r="DS38" s="664"/>
      <c r="DT38" s="664"/>
      <c r="DU38" s="664"/>
      <c r="DV38" s="665"/>
      <c r="DW38" s="666">
        <v>12.4</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110</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34492</v>
      </c>
      <c r="CS39" s="662"/>
      <c r="CT39" s="662"/>
      <c r="CU39" s="662"/>
      <c r="CV39" s="662"/>
      <c r="CW39" s="662"/>
      <c r="CX39" s="662"/>
      <c r="CY39" s="663"/>
      <c r="CZ39" s="666">
        <v>0.2</v>
      </c>
      <c r="DA39" s="695"/>
      <c r="DB39" s="695"/>
      <c r="DC39" s="696"/>
      <c r="DD39" s="669">
        <v>33898</v>
      </c>
      <c r="DE39" s="662"/>
      <c r="DF39" s="662"/>
      <c r="DG39" s="662"/>
      <c r="DH39" s="662"/>
      <c r="DI39" s="662"/>
      <c r="DJ39" s="662"/>
      <c r="DK39" s="663"/>
      <c r="DL39" s="669" t="s">
        <v>227</v>
      </c>
      <c r="DM39" s="662"/>
      <c r="DN39" s="662"/>
      <c r="DO39" s="662"/>
      <c r="DP39" s="662"/>
      <c r="DQ39" s="662"/>
      <c r="DR39" s="662"/>
      <c r="DS39" s="662"/>
      <c r="DT39" s="662"/>
      <c r="DU39" s="662"/>
      <c r="DV39" s="663"/>
      <c r="DW39" s="666" t="s">
        <v>227</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358303</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227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40000</v>
      </c>
      <c r="CS40" s="664"/>
      <c r="CT40" s="664"/>
      <c r="CU40" s="664"/>
      <c r="CV40" s="664"/>
      <c r="CW40" s="664"/>
      <c r="CX40" s="664"/>
      <c r="CY40" s="665"/>
      <c r="CZ40" s="666">
        <v>0.2</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933768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294</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227</v>
      </c>
      <c r="DA41" s="695"/>
      <c r="DB41" s="695"/>
      <c r="DC41" s="696"/>
      <c r="DD41" s="669" t="s">
        <v>227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3192065</v>
      </c>
      <c r="CS42" s="664"/>
      <c r="CT42" s="664"/>
      <c r="CU42" s="664"/>
      <c r="CV42" s="664"/>
      <c r="CW42" s="664"/>
      <c r="CX42" s="664"/>
      <c r="CY42" s="665"/>
      <c r="CZ42" s="666">
        <v>19.8</v>
      </c>
      <c r="DA42" s="667"/>
      <c r="DB42" s="667"/>
      <c r="DC42" s="668"/>
      <c r="DD42" s="669">
        <v>714182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63596</v>
      </c>
      <c r="CS43" s="662"/>
      <c r="CT43" s="662"/>
      <c r="CU43" s="662"/>
      <c r="CV43" s="662"/>
      <c r="CW43" s="662"/>
      <c r="CX43" s="662"/>
      <c r="CY43" s="663"/>
      <c r="CZ43" s="666">
        <v>0.4</v>
      </c>
      <c r="DA43" s="695"/>
      <c r="DB43" s="695"/>
      <c r="DC43" s="696"/>
      <c r="DD43" s="669">
        <v>63596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3192065</v>
      </c>
      <c r="CS44" s="664"/>
      <c r="CT44" s="664"/>
      <c r="CU44" s="664"/>
      <c r="CV44" s="664"/>
      <c r="CW44" s="664"/>
      <c r="CX44" s="664"/>
      <c r="CY44" s="665"/>
      <c r="CZ44" s="666">
        <v>19.8</v>
      </c>
      <c r="DA44" s="667"/>
      <c r="DB44" s="667"/>
      <c r="DC44" s="668"/>
      <c r="DD44" s="669">
        <v>714182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208280</v>
      </c>
      <c r="CS45" s="662"/>
      <c r="CT45" s="662"/>
      <c r="CU45" s="662"/>
      <c r="CV45" s="662"/>
      <c r="CW45" s="662"/>
      <c r="CX45" s="662"/>
      <c r="CY45" s="663"/>
      <c r="CZ45" s="666">
        <v>1.3</v>
      </c>
      <c r="DA45" s="695"/>
      <c r="DB45" s="695"/>
      <c r="DC45" s="696"/>
      <c r="DD45" s="669">
        <v>34327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2815778</v>
      </c>
      <c r="CS46" s="664"/>
      <c r="CT46" s="664"/>
      <c r="CU46" s="664"/>
      <c r="CV46" s="664"/>
      <c r="CW46" s="664"/>
      <c r="CX46" s="664"/>
      <c r="CY46" s="665"/>
      <c r="CZ46" s="666">
        <v>17.399999999999999</v>
      </c>
      <c r="DA46" s="667"/>
      <c r="DB46" s="667"/>
      <c r="DC46" s="668"/>
      <c r="DD46" s="669">
        <v>634148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128</v>
      </c>
      <c r="CS47" s="662"/>
      <c r="CT47" s="662"/>
      <c r="CU47" s="662"/>
      <c r="CV47" s="662"/>
      <c r="CW47" s="662"/>
      <c r="CX47" s="662"/>
      <c r="CY47" s="663"/>
      <c r="CZ47" s="666" t="s">
        <v>227</v>
      </c>
      <c r="DA47" s="695"/>
      <c r="DB47" s="695"/>
      <c r="DC47" s="696"/>
      <c r="DD47" s="669" t="s">
        <v>227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227</v>
      </c>
      <c r="CS48" s="664"/>
      <c r="CT48" s="664"/>
      <c r="CU48" s="664"/>
      <c r="CV48" s="664"/>
      <c r="CW48" s="664"/>
      <c r="CX48" s="664"/>
      <c r="CY48" s="665"/>
      <c r="CZ48" s="666" t="s">
        <v>227</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16148466</v>
      </c>
      <c r="CS49" s="677"/>
      <c r="CT49" s="677"/>
      <c r="CU49" s="677"/>
      <c r="CV49" s="677"/>
      <c r="CW49" s="677"/>
      <c r="CX49" s="677"/>
      <c r="CY49" s="678"/>
      <c r="CZ49" s="679">
        <v>100</v>
      </c>
      <c r="DA49" s="680"/>
      <c r="DB49" s="680"/>
      <c r="DC49" s="681"/>
      <c r="DD49" s="682">
        <v>10888596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QgOYLH0d7Q3apaiDjY+0Y3DyNXp0dra3rpvFKiNfzASz9BWsF7NLopEqYG5sfQQRY/F4oEazFcR6188Pa9B6g==" saltValue="kzrR6quCpw0nKDfNwnil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16824</v>
      </c>
      <c r="R7" s="1194"/>
      <c r="S7" s="1194"/>
      <c r="T7" s="1194"/>
      <c r="U7" s="1194"/>
      <c r="V7" s="1194">
        <v>16148</v>
      </c>
      <c r="W7" s="1194"/>
      <c r="X7" s="1194"/>
      <c r="Y7" s="1194"/>
      <c r="Z7" s="1194"/>
      <c r="AA7" s="1194">
        <v>676</v>
      </c>
      <c r="AB7" s="1194"/>
      <c r="AC7" s="1194"/>
      <c r="AD7" s="1194"/>
      <c r="AE7" s="1195"/>
      <c r="AF7" s="1196">
        <v>457</v>
      </c>
      <c r="AG7" s="1197"/>
      <c r="AH7" s="1197"/>
      <c r="AI7" s="1197"/>
      <c r="AJ7" s="1198"/>
      <c r="AK7" s="1180">
        <v>102</v>
      </c>
      <c r="AL7" s="1181"/>
      <c r="AM7" s="1181"/>
      <c r="AN7" s="1181"/>
      <c r="AO7" s="1181"/>
      <c r="AP7" s="1181">
        <v>11526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0</v>
      </c>
      <c r="R8" s="1133"/>
      <c r="S8" s="1133"/>
      <c r="T8" s="1133"/>
      <c r="U8" s="1133"/>
      <c r="V8" s="1133">
        <v>0</v>
      </c>
      <c r="W8" s="1133"/>
      <c r="X8" s="1133"/>
      <c r="Y8" s="1133"/>
      <c r="Z8" s="1133"/>
      <c r="AA8" s="1133" t="s">
        <v>598</v>
      </c>
      <c r="AB8" s="1133"/>
      <c r="AC8" s="1133"/>
      <c r="AD8" s="1133"/>
      <c r="AE8" s="1134"/>
      <c r="AF8" s="1108" t="s">
        <v>384</v>
      </c>
      <c r="AG8" s="1109"/>
      <c r="AH8" s="1109"/>
      <c r="AI8" s="1109"/>
      <c r="AJ8" s="1110"/>
      <c r="AK8" s="1175" t="s">
        <v>602</v>
      </c>
      <c r="AL8" s="1176"/>
      <c r="AM8" s="1176"/>
      <c r="AN8" s="1176"/>
      <c r="AO8" s="1176"/>
      <c r="AP8" s="1176" t="s">
        <v>612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16824</v>
      </c>
      <c r="R23" s="1158"/>
      <c r="S23" s="1158"/>
      <c r="T23" s="1158"/>
      <c r="U23" s="1158"/>
      <c r="V23" s="1158">
        <v>16148</v>
      </c>
      <c r="W23" s="1158"/>
      <c r="X23" s="1158"/>
      <c r="Y23" s="1158"/>
      <c r="Z23" s="1158"/>
      <c r="AA23" s="1158">
        <v>676</v>
      </c>
      <c r="AB23" s="1158"/>
      <c r="AC23" s="1158"/>
      <c r="AD23" s="1158"/>
      <c r="AE23" s="1159"/>
      <c r="AF23" s="1160">
        <v>457</v>
      </c>
      <c r="AG23" s="1158"/>
      <c r="AH23" s="1158"/>
      <c r="AI23" s="1158"/>
      <c r="AJ23" s="1161"/>
      <c r="AK23" s="1162"/>
      <c r="AL23" s="1163"/>
      <c r="AM23" s="1163"/>
      <c r="AN23" s="1163"/>
      <c r="AO23" s="1163"/>
      <c r="AP23" s="1158">
        <v>11526</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4138</v>
      </c>
      <c r="R28" s="1143"/>
      <c r="S28" s="1143"/>
      <c r="T28" s="1143"/>
      <c r="U28" s="1143"/>
      <c r="V28" s="1143">
        <v>4057</v>
      </c>
      <c r="W28" s="1143"/>
      <c r="X28" s="1143"/>
      <c r="Y28" s="1143"/>
      <c r="Z28" s="1143"/>
      <c r="AA28" s="1143">
        <v>81</v>
      </c>
      <c r="AB28" s="1143"/>
      <c r="AC28" s="1143"/>
      <c r="AD28" s="1143"/>
      <c r="AE28" s="1144"/>
      <c r="AF28" s="1145">
        <v>81</v>
      </c>
      <c r="AG28" s="1143"/>
      <c r="AH28" s="1143"/>
      <c r="AI28" s="1143"/>
      <c r="AJ28" s="1146"/>
      <c r="AK28" s="1147">
        <v>314</v>
      </c>
      <c r="AL28" s="1135"/>
      <c r="AM28" s="1135"/>
      <c r="AN28" s="1135"/>
      <c r="AO28" s="1135"/>
      <c r="AP28" s="1135" t="s">
        <v>602</v>
      </c>
      <c r="AQ28" s="1135"/>
      <c r="AR28" s="1135"/>
      <c r="AS28" s="1135"/>
      <c r="AT28" s="1135"/>
      <c r="AU28" s="1135" t="s">
        <v>598</v>
      </c>
      <c r="AV28" s="1135"/>
      <c r="AW28" s="1135"/>
      <c r="AX28" s="1135"/>
      <c r="AY28" s="1135"/>
      <c r="AZ28" s="1136" t="s">
        <v>598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3324</v>
      </c>
      <c r="R29" s="1133"/>
      <c r="S29" s="1133"/>
      <c r="T29" s="1133"/>
      <c r="U29" s="1133"/>
      <c r="V29" s="1133">
        <v>3257</v>
      </c>
      <c r="W29" s="1133"/>
      <c r="X29" s="1133"/>
      <c r="Y29" s="1133"/>
      <c r="Z29" s="1133"/>
      <c r="AA29" s="1133">
        <v>67</v>
      </c>
      <c r="AB29" s="1133"/>
      <c r="AC29" s="1133"/>
      <c r="AD29" s="1133"/>
      <c r="AE29" s="1134"/>
      <c r="AF29" s="1108">
        <v>67</v>
      </c>
      <c r="AG29" s="1109"/>
      <c r="AH29" s="1109"/>
      <c r="AI29" s="1109"/>
      <c r="AJ29" s="1110"/>
      <c r="AK29" s="1069">
        <v>432</v>
      </c>
      <c r="AL29" s="1060"/>
      <c r="AM29" s="1060"/>
      <c r="AN29" s="1060"/>
      <c r="AO29" s="1060"/>
      <c r="AP29" s="1060" t="s">
        <v>598</v>
      </c>
      <c r="AQ29" s="1060"/>
      <c r="AR29" s="1060"/>
      <c r="AS29" s="1060"/>
      <c r="AT29" s="1060"/>
      <c r="AU29" s="1060" t="s">
        <v>598</v>
      </c>
      <c r="AV29" s="1060"/>
      <c r="AW29" s="1060"/>
      <c r="AX29" s="1060"/>
      <c r="AY29" s="1060"/>
      <c r="AZ29" s="1131" t="s">
        <v>598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554</v>
      </c>
      <c r="R30" s="1133"/>
      <c r="S30" s="1133"/>
      <c r="T30" s="1133"/>
      <c r="U30" s="1133"/>
      <c r="V30" s="1133">
        <v>550</v>
      </c>
      <c r="W30" s="1133"/>
      <c r="X30" s="1133"/>
      <c r="Y30" s="1133"/>
      <c r="Z30" s="1133"/>
      <c r="AA30" s="1133">
        <v>4</v>
      </c>
      <c r="AB30" s="1133"/>
      <c r="AC30" s="1133"/>
      <c r="AD30" s="1133"/>
      <c r="AE30" s="1134"/>
      <c r="AF30" s="1108">
        <v>4</v>
      </c>
      <c r="AG30" s="1109"/>
      <c r="AH30" s="1109"/>
      <c r="AI30" s="1109"/>
      <c r="AJ30" s="1110"/>
      <c r="AK30" s="1069">
        <v>93</v>
      </c>
      <c r="AL30" s="1060"/>
      <c r="AM30" s="1060"/>
      <c r="AN30" s="1060"/>
      <c r="AO30" s="1060"/>
      <c r="AP30" s="1060" t="s">
        <v>602</v>
      </c>
      <c r="AQ30" s="1060"/>
      <c r="AR30" s="1060"/>
      <c r="AS30" s="1060"/>
      <c r="AT30" s="1060"/>
      <c r="AU30" s="1060" t="s">
        <v>598</v>
      </c>
      <c r="AV30" s="1060"/>
      <c r="AW30" s="1060"/>
      <c r="AX30" s="1060"/>
      <c r="AY30" s="1060"/>
      <c r="AZ30" s="1131" t="s">
        <v>598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389</v>
      </c>
      <c r="R31" s="1133"/>
      <c r="S31" s="1133"/>
      <c r="T31" s="1133"/>
      <c r="U31" s="1133"/>
      <c r="V31" s="1133">
        <v>374</v>
      </c>
      <c r="W31" s="1133"/>
      <c r="X31" s="1133"/>
      <c r="Y31" s="1133"/>
      <c r="Z31" s="1133"/>
      <c r="AA31" s="1133">
        <v>15</v>
      </c>
      <c r="AB31" s="1133"/>
      <c r="AC31" s="1133"/>
      <c r="AD31" s="1133"/>
      <c r="AE31" s="1134"/>
      <c r="AF31" s="1108">
        <v>15</v>
      </c>
      <c r="AG31" s="1109"/>
      <c r="AH31" s="1109"/>
      <c r="AI31" s="1109"/>
      <c r="AJ31" s="1110"/>
      <c r="AK31" s="1069">
        <v>202</v>
      </c>
      <c r="AL31" s="1060"/>
      <c r="AM31" s="1060"/>
      <c r="AN31" s="1060"/>
      <c r="AO31" s="1060"/>
      <c r="AP31" s="1060">
        <v>1481</v>
      </c>
      <c r="AQ31" s="1060"/>
      <c r="AR31" s="1060"/>
      <c r="AS31" s="1060"/>
      <c r="AT31" s="1060"/>
      <c r="AU31" s="1060">
        <v>1481</v>
      </c>
      <c r="AV31" s="1060"/>
      <c r="AW31" s="1060"/>
      <c r="AX31" s="1060"/>
      <c r="AY31" s="1060"/>
      <c r="AZ31" s="1131" t="s">
        <v>598</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1304</v>
      </c>
      <c r="R32" s="1133"/>
      <c r="S32" s="1133"/>
      <c r="T32" s="1133"/>
      <c r="U32" s="1133"/>
      <c r="V32" s="1133">
        <v>1272</v>
      </c>
      <c r="W32" s="1133"/>
      <c r="X32" s="1133"/>
      <c r="Y32" s="1133"/>
      <c r="Z32" s="1133"/>
      <c r="AA32" s="1133">
        <v>32</v>
      </c>
      <c r="AB32" s="1133"/>
      <c r="AC32" s="1133"/>
      <c r="AD32" s="1133"/>
      <c r="AE32" s="1134"/>
      <c r="AF32" s="1108">
        <v>32</v>
      </c>
      <c r="AG32" s="1109"/>
      <c r="AH32" s="1109"/>
      <c r="AI32" s="1109"/>
      <c r="AJ32" s="1110"/>
      <c r="AK32" s="1069">
        <v>211</v>
      </c>
      <c r="AL32" s="1060"/>
      <c r="AM32" s="1060"/>
      <c r="AN32" s="1060"/>
      <c r="AO32" s="1060"/>
      <c r="AP32" s="1060">
        <v>6003</v>
      </c>
      <c r="AQ32" s="1060"/>
      <c r="AR32" s="1060"/>
      <c r="AS32" s="1060"/>
      <c r="AT32" s="1060"/>
      <c r="AU32" s="1060">
        <v>5757</v>
      </c>
      <c r="AV32" s="1060"/>
      <c r="AW32" s="1060"/>
      <c r="AX32" s="1060"/>
      <c r="AY32" s="1060"/>
      <c r="AZ32" s="1131" t="s">
        <v>598</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199</v>
      </c>
      <c r="AG63" s="1048"/>
      <c r="AH63" s="1048"/>
      <c r="AI63" s="1048"/>
      <c r="AJ63" s="1119"/>
      <c r="AK63" s="1120"/>
      <c r="AL63" s="1052"/>
      <c r="AM63" s="1052"/>
      <c r="AN63" s="1052"/>
      <c r="AO63" s="1052"/>
      <c r="AP63" s="1048">
        <v>7484</v>
      </c>
      <c r="AQ63" s="1048"/>
      <c r="AR63" s="1048"/>
      <c r="AS63" s="1048"/>
      <c r="AT63" s="1048"/>
      <c r="AU63" s="1048">
        <v>6399</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2320</v>
      </c>
      <c r="R68" s="1071"/>
      <c r="S68" s="1071"/>
      <c r="T68" s="1071"/>
      <c r="U68" s="1071"/>
      <c r="V68" s="1071">
        <v>2029</v>
      </c>
      <c r="W68" s="1071"/>
      <c r="X68" s="1071"/>
      <c r="Y68" s="1071"/>
      <c r="Z68" s="1071"/>
      <c r="AA68" s="1071">
        <v>292</v>
      </c>
      <c r="AB68" s="1071"/>
      <c r="AC68" s="1071"/>
      <c r="AD68" s="1071"/>
      <c r="AE68" s="1071"/>
      <c r="AF68" s="1071">
        <v>1463</v>
      </c>
      <c r="AG68" s="1071"/>
      <c r="AH68" s="1071"/>
      <c r="AI68" s="1071"/>
      <c r="AJ68" s="1071"/>
      <c r="AK68" s="1071">
        <v>4</v>
      </c>
      <c r="AL68" s="1071"/>
      <c r="AM68" s="1071"/>
      <c r="AN68" s="1071"/>
      <c r="AO68" s="1071"/>
      <c r="AP68" s="1071">
        <v>1529</v>
      </c>
      <c r="AQ68" s="1071"/>
      <c r="AR68" s="1071"/>
      <c r="AS68" s="1071"/>
      <c r="AT68" s="1071"/>
      <c r="AU68" s="1071" t="s">
        <v>598</v>
      </c>
      <c r="AV68" s="1071"/>
      <c r="AW68" s="1071"/>
      <c r="AX68" s="1071"/>
      <c r="AY68" s="1071"/>
      <c r="AZ68" s="1072" t="s">
        <v>599</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2074</v>
      </c>
      <c r="R69" s="1060"/>
      <c r="S69" s="1060"/>
      <c r="T69" s="1060"/>
      <c r="U69" s="1060"/>
      <c r="V69" s="1060">
        <v>1850</v>
      </c>
      <c r="W69" s="1060"/>
      <c r="X69" s="1060"/>
      <c r="Y69" s="1060"/>
      <c r="Z69" s="1060"/>
      <c r="AA69" s="1060">
        <v>224</v>
      </c>
      <c r="AB69" s="1060"/>
      <c r="AC69" s="1060"/>
      <c r="AD69" s="1060"/>
      <c r="AE69" s="1060"/>
      <c r="AF69" s="1060">
        <v>224</v>
      </c>
      <c r="AG69" s="1060"/>
      <c r="AH69" s="1060"/>
      <c r="AI69" s="1060"/>
      <c r="AJ69" s="1060"/>
      <c r="AK69" s="1060" t="s">
        <v>598</v>
      </c>
      <c r="AL69" s="1060"/>
      <c r="AM69" s="1060"/>
      <c r="AN69" s="1060"/>
      <c r="AO69" s="1060"/>
      <c r="AP69" s="1060" t="s">
        <v>598</v>
      </c>
      <c r="AQ69" s="1060"/>
      <c r="AR69" s="1060"/>
      <c r="AS69" s="1060"/>
      <c r="AT69" s="1060"/>
      <c r="AU69" s="1060" t="s">
        <v>598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848493</v>
      </c>
      <c r="R70" s="1060"/>
      <c r="S70" s="1060"/>
      <c r="T70" s="1060"/>
      <c r="U70" s="1060"/>
      <c r="V70" s="1060">
        <v>821243</v>
      </c>
      <c r="W70" s="1060"/>
      <c r="X70" s="1060"/>
      <c r="Y70" s="1060"/>
      <c r="Z70" s="1060"/>
      <c r="AA70" s="1060">
        <v>27250</v>
      </c>
      <c r="AB70" s="1060"/>
      <c r="AC70" s="1060"/>
      <c r="AD70" s="1060"/>
      <c r="AE70" s="1060"/>
      <c r="AF70" s="1060">
        <v>27250</v>
      </c>
      <c r="AG70" s="1060"/>
      <c r="AH70" s="1060"/>
      <c r="AI70" s="1060"/>
      <c r="AJ70" s="1060"/>
      <c r="AK70" s="1060">
        <v>2</v>
      </c>
      <c r="AL70" s="1060"/>
      <c r="AM70" s="1060"/>
      <c r="AN70" s="1060"/>
      <c r="AO70" s="1060"/>
      <c r="AP70" s="1060" t="s">
        <v>605</v>
      </c>
      <c r="AQ70" s="1060"/>
      <c r="AR70" s="1060"/>
      <c r="AS70" s="1060"/>
      <c r="AT70" s="1060"/>
      <c r="AU70" s="1060" t="s">
        <v>606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8511</v>
      </c>
      <c r="R71" s="1060"/>
      <c r="S71" s="1060"/>
      <c r="T71" s="1060"/>
      <c r="U71" s="1060"/>
      <c r="V71" s="1060">
        <v>8447</v>
      </c>
      <c r="W71" s="1060"/>
      <c r="X71" s="1060"/>
      <c r="Y71" s="1060"/>
      <c r="Z71" s="1060"/>
      <c r="AA71" s="1060">
        <v>64</v>
      </c>
      <c r="AB71" s="1060"/>
      <c r="AC71" s="1060"/>
      <c r="AD71" s="1060"/>
      <c r="AE71" s="1060"/>
      <c r="AF71" s="1060">
        <v>64</v>
      </c>
      <c r="AG71" s="1060"/>
      <c r="AH71" s="1060"/>
      <c r="AI71" s="1060"/>
      <c r="AJ71" s="1060"/>
      <c r="AK71" s="1060">
        <v>1110</v>
      </c>
      <c r="AL71" s="1060"/>
      <c r="AM71" s="1060"/>
      <c r="AN71" s="1060"/>
      <c r="AO71" s="1060"/>
      <c r="AP71" s="1060" t="s">
        <v>598</v>
      </c>
      <c r="AQ71" s="1060"/>
      <c r="AR71" s="1060"/>
      <c r="AS71" s="1060"/>
      <c r="AT71" s="1060"/>
      <c r="AU71" s="1060" t="s">
        <v>602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4026</v>
      </c>
      <c r="R72" s="1060"/>
      <c r="S72" s="1060"/>
      <c r="T72" s="1060"/>
      <c r="U72" s="1060"/>
      <c r="V72" s="1060">
        <v>3919</v>
      </c>
      <c r="W72" s="1060"/>
      <c r="X72" s="1060"/>
      <c r="Y72" s="1060"/>
      <c r="Z72" s="1060"/>
      <c r="AA72" s="1060">
        <v>107</v>
      </c>
      <c r="AB72" s="1060"/>
      <c r="AC72" s="1060"/>
      <c r="AD72" s="1060"/>
      <c r="AE72" s="1060"/>
      <c r="AF72" s="1060">
        <v>107</v>
      </c>
      <c r="AG72" s="1060"/>
      <c r="AH72" s="1060"/>
      <c r="AI72" s="1060"/>
      <c r="AJ72" s="1060"/>
      <c r="AK72" s="1060" t="s">
        <v>610</v>
      </c>
      <c r="AL72" s="1060"/>
      <c r="AM72" s="1060"/>
      <c r="AN72" s="1060"/>
      <c r="AO72" s="1060"/>
      <c r="AP72" s="1060">
        <v>577</v>
      </c>
      <c r="AQ72" s="1060"/>
      <c r="AR72" s="1060"/>
      <c r="AS72" s="1060"/>
      <c r="AT72" s="1060"/>
      <c r="AU72" s="1060">
        <v>116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1060</v>
      </c>
      <c r="R73" s="1060"/>
      <c r="S73" s="1060"/>
      <c r="T73" s="1060"/>
      <c r="U73" s="1060"/>
      <c r="V73" s="1060">
        <v>971</v>
      </c>
      <c r="W73" s="1060"/>
      <c r="X73" s="1060"/>
      <c r="Y73" s="1060"/>
      <c r="Z73" s="1060"/>
      <c r="AA73" s="1060">
        <v>89</v>
      </c>
      <c r="AB73" s="1060"/>
      <c r="AC73" s="1060"/>
      <c r="AD73" s="1060"/>
      <c r="AE73" s="1060"/>
      <c r="AF73" s="1060">
        <v>89</v>
      </c>
      <c r="AG73" s="1060"/>
      <c r="AH73" s="1060"/>
      <c r="AI73" s="1060"/>
      <c r="AJ73" s="1060"/>
      <c r="AK73" s="1060">
        <v>0</v>
      </c>
      <c r="AL73" s="1060"/>
      <c r="AM73" s="1060"/>
      <c r="AN73" s="1060"/>
      <c r="AO73" s="1060"/>
      <c r="AP73" s="1060" t="s">
        <v>601</v>
      </c>
      <c r="AQ73" s="1060"/>
      <c r="AR73" s="1060"/>
      <c r="AS73" s="1060"/>
      <c r="AT73" s="1060"/>
      <c r="AU73" s="1060" t="s">
        <v>598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593</v>
      </c>
      <c r="C74" s="1064"/>
      <c r="D74" s="1064"/>
      <c r="E74" s="1064"/>
      <c r="F74" s="1064"/>
      <c r="G74" s="1064"/>
      <c r="H74" s="1064"/>
      <c r="I74" s="1064"/>
      <c r="J74" s="1064"/>
      <c r="K74" s="1064"/>
      <c r="L74" s="1064"/>
      <c r="M74" s="1064"/>
      <c r="N74" s="1064"/>
      <c r="O74" s="1064"/>
      <c r="P74" s="1065"/>
      <c r="Q74" s="1066">
        <v>234</v>
      </c>
      <c r="R74" s="1060"/>
      <c r="S74" s="1060"/>
      <c r="T74" s="1060"/>
      <c r="U74" s="1060"/>
      <c r="V74" s="1060">
        <v>234</v>
      </c>
      <c r="W74" s="1060"/>
      <c r="X74" s="1060"/>
      <c r="Y74" s="1060"/>
      <c r="Z74" s="1060"/>
      <c r="AA74" s="1060">
        <v>0</v>
      </c>
      <c r="AB74" s="1060"/>
      <c r="AC74" s="1060"/>
      <c r="AD74" s="1060"/>
      <c r="AE74" s="1060"/>
      <c r="AF74" s="1060">
        <v>0</v>
      </c>
      <c r="AG74" s="1060"/>
      <c r="AH74" s="1060"/>
      <c r="AI74" s="1060"/>
      <c r="AJ74" s="1060"/>
      <c r="AK74" s="1060">
        <v>46</v>
      </c>
      <c r="AL74" s="1060"/>
      <c r="AM74" s="1060"/>
      <c r="AN74" s="1060"/>
      <c r="AO74" s="1060"/>
      <c r="AP74" s="1060" t="s">
        <v>598</v>
      </c>
      <c r="AQ74" s="1060"/>
      <c r="AR74" s="1060"/>
      <c r="AS74" s="1060"/>
      <c r="AT74" s="1060"/>
      <c r="AU74" s="1060" t="s">
        <v>603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594</v>
      </c>
      <c r="C75" s="1064"/>
      <c r="D75" s="1064"/>
      <c r="E75" s="1064"/>
      <c r="F75" s="1064"/>
      <c r="G75" s="1064"/>
      <c r="H75" s="1064"/>
      <c r="I75" s="1064"/>
      <c r="J75" s="1064"/>
      <c r="K75" s="1064"/>
      <c r="L75" s="1064"/>
      <c r="M75" s="1064"/>
      <c r="N75" s="1064"/>
      <c r="O75" s="1064"/>
      <c r="P75" s="1065"/>
      <c r="Q75" s="1067">
        <v>170</v>
      </c>
      <c r="R75" s="1068"/>
      <c r="S75" s="1068"/>
      <c r="T75" s="1068"/>
      <c r="U75" s="1069"/>
      <c r="V75" s="1070">
        <v>151</v>
      </c>
      <c r="W75" s="1068"/>
      <c r="X75" s="1068"/>
      <c r="Y75" s="1068"/>
      <c r="Z75" s="1069"/>
      <c r="AA75" s="1070">
        <v>19</v>
      </c>
      <c r="AB75" s="1068"/>
      <c r="AC75" s="1068"/>
      <c r="AD75" s="1068"/>
      <c r="AE75" s="1069"/>
      <c r="AF75" s="1070">
        <v>19</v>
      </c>
      <c r="AG75" s="1068"/>
      <c r="AH75" s="1068"/>
      <c r="AI75" s="1068"/>
      <c r="AJ75" s="1069"/>
      <c r="AK75" s="1070">
        <v>17</v>
      </c>
      <c r="AL75" s="1068"/>
      <c r="AM75" s="1068"/>
      <c r="AN75" s="1068"/>
      <c r="AO75" s="1069"/>
      <c r="AP75" s="1070" t="s">
        <v>600</v>
      </c>
      <c r="AQ75" s="1068"/>
      <c r="AR75" s="1068"/>
      <c r="AS75" s="1068"/>
      <c r="AT75" s="1069"/>
      <c r="AU75" s="1070" t="s">
        <v>598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595</v>
      </c>
      <c r="C76" s="1064"/>
      <c r="D76" s="1064"/>
      <c r="E76" s="1064"/>
      <c r="F76" s="1064"/>
      <c r="G76" s="1064"/>
      <c r="H76" s="1064"/>
      <c r="I76" s="1064"/>
      <c r="J76" s="1064"/>
      <c r="K76" s="1064"/>
      <c r="L76" s="1064"/>
      <c r="M76" s="1064"/>
      <c r="N76" s="1064"/>
      <c r="O76" s="1064"/>
      <c r="P76" s="1065"/>
      <c r="Q76" s="1067">
        <v>29</v>
      </c>
      <c r="R76" s="1068"/>
      <c r="S76" s="1068"/>
      <c r="T76" s="1068"/>
      <c r="U76" s="1069"/>
      <c r="V76" s="1070">
        <v>27</v>
      </c>
      <c r="W76" s="1068"/>
      <c r="X76" s="1068"/>
      <c r="Y76" s="1068"/>
      <c r="Z76" s="1069"/>
      <c r="AA76" s="1070">
        <v>2</v>
      </c>
      <c r="AB76" s="1068"/>
      <c r="AC76" s="1068"/>
      <c r="AD76" s="1068"/>
      <c r="AE76" s="1069"/>
      <c r="AF76" s="1070">
        <v>2</v>
      </c>
      <c r="AG76" s="1068"/>
      <c r="AH76" s="1068"/>
      <c r="AI76" s="1068"/>
      <c r="AJ76" s="1069"/>
      <c r="AK76" s="1070" t="s">
        <v>611</v>
      </c>
      <c r="AL76" s="1068"/>
      <c r="AM76" s="1068"/>
      <c r="AN76" s="1068"/>
      <c r="AO76" s="1069"/>
      <c r="AP76" s="1070" t="s">
        <v>611</v>
      </c>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596</v>
      </c>
      <c r="C77" s="1064"/>
      <c r="D77" s="1064"/>
      <c r="E77" s="1064"/>
      <c r="F77" s="1064"/>
      <c r="G77" s="1064"/>
      <c r="H77" s="1064"/>
      <c r="I77" s="1064"/>
      <c r="J77" s="1064"/>
      <c r="K77" s="1064"/>
      <c r="L77" s="1064"/>
      <c r="M77" s="1064"/>
      <c r="N77" s="1064"/>
      <c r="O77" s="1064"/>
      <c r="P77" s="1065"/>
      <c r="Q77" s="1067">
        <v>78</v>
      </c>
      <c r="R77" s="1068"/>
      <c r="S77" s="1068"/>
      <c r="T77" s="1068"/>
      <c r="U77" s="1069"/>
      <c r="V77" s="1070">
        <v>74</v>
      </c>
      <c r="W77" s="1068"/>
      <c r="X77" s="1068"/>
      <c r="Y77" s="1068"/>
      <c r="Z77" s="1069"/>
      <c r="AA77" s="1070">
        <v>3</v>
      </c>
      <c r="AB77" s="1068"/>
      <c r="AC77" s="1068"/>
      <c r="AD77" s="1068"/>
      <c r="AE77" s="1069"/>
      <c r="AF77" s="1070">
        <v>3</v>
      </c>
      <c r="AG77" s="1068"/>
      <c r="AH77" s="1068"/>
      <c r="AI77" s="1068"/>
      <c r="AJ77" s="1069"/>
      <c r="AK77" s="1070">
        <v>1</v>
      </c>
      <c r="AL77" s="1068"/>
      <c r="AM77" s="1068"/>
      <c r="AN77" s="1068"/>
      <c r="AO77" s="1069"/>
      <c r="AP77" s="1070" t="s">
        <v>602</v>
      </c>
      <c r="AQ77" s="1068"/>
      <c r="AR77" s="1068"/>
      <c r="AS77" s="1068"/>
      <c r="AT77" s="1069"/>
      <c r="AU77" s="1070" t="s">
        <v>602</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597</v>
      </c>
      <c r="C78" s="1064"/>
      <c r="D78" s="1064"/>
      <c r="E78" s="1064"/>
      <c r="F78" s="1064"/>
      <c r="G78" s="1064"/>
      <c r="H78" s="1064"/>
      <c r="I78" s="1064"/>
      <c r="J78" s="1064"/>
      <c r="K78" s="1064"/>
      <c r="L78" s="1064"/>
      <c r="M78" s="1064"/>
      <c r="N78" s="1064"/>
      <c r="O78" s="1064"/>
      <c r="P78" s="1065"/>
      <c r="Q78" s="1066">
        <v>3</v>
      </c>
      <c r="R78" s="1060"/>
      <c r="S78" s="1060"/>
      <c r="T78" s="1060"/>
      <c r="U78" s="1060"/>
      <c r="V78" s="1060">
        <v>2</v>
      </c>
      <c r="W78" s="1060"/>
      <c r="X78" s="1060"/>
      <c r="Y78" s="1060"/>
      <c r="Z78" s="1060"/>
      <c r="AA78" s="1060">
        <v>0</v>
      </c>
      <c r="AB78" s="1060"/>
      <c r="AC78" s="1060"/>
      <c r="AD78" s="1060"/>
      <c r="AE78" s="1060"/>
      <c r="AF78" s="1060">
        <v>0</v>
      </c>
      <c r="AG78" s="1060"/>
      <c r="AH78" s="1060"/>
      <c r="AI78" s="1060"/>
      <c r="AJ78" s="1060"/>
      <c r="AK78" s="1060" t="s">
        <v>598</v>
      </c>
      <c r="AL78" s="1060"/>
      <c r="AM78" s="1060"/>
      <c r="AN78" s="1060"/>
      <c r="AO78" s="1060"/>
      <c r="AP78" s="1060" t="s">
        <v>604</v>
      </c>
      <c r="AQ78" s="1060"/>
      <c r="AR78" s="1060"/>
      <c r="AS78" s="1060"/>
      <c r="AT78" s="1060"/>
      <c r="AU78" s="1060" t="s">
        <v>598</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29221</v>
      </c>
      <c r="AG88" s="1048"/>
      <c r="AH88" s="1048"/>
      <c r="AI88" s="1048"/>
      <c r="AJ88" s="1048"/>
      <c r="AK88" s="1052"/>
      <c r="AL88" s="1052"/>
      <c r="AM88" s="1052"/>
      <c r="AN88" s="1052"/>
      <c r="AO88" s="1052"/>
      <c r="AP88" s="1048">
        <v>2106</v>
      </c>
      <c r="AQ88" s="1048"/>
      <c r="AR88" s="1048"/>
      <c r="AS88" s="1048"/>
      <c r="AT88" s="1048"/>
      <c r="AU88" s="1048">
        <v>87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304</v>
      </c>
      <c r="AG109" s="983"/>
      <c r="AH109" s="983"/>
      <c r="AI109" s="983"/>
      <c r="AJ109" s="984"/>
      <c r="AK109" s="985" t="s">
        <v>303</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304</v>
      </c>
      <c r="BW109" s="983"/>
      <c r="BX109" s="983"/>
      <c r="BY109" s="983"/>
      <c r="BZ109" s="984"/>
      <c r="CA109" s="985" t="s">
        <v>303</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304</v>
      </c>
      <c r="DM109" s="983"/>
      <c r="DN109" s="983"/>
      <c r="DO109" s="983"/>
      <c r="DP109" s="984"/>
      <c r="DQ109" s="985" t="s">
        <v>303</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1208603</v>
      </c>
      <c r="AB110" s="976"/>
      <c r="AC110" s="976"/>
      <c r="AD110" s="976"/>
      <c r="AE110" s="977"/>
      <c r="AF110" s="978">
        <v>1182653</v>
      </c>
      <c r="AG110" s="976"/>
      <c r="AH110" s="976"/>
      <c r="AI110" s="976"/>
      <c r="AJ110" s="977"/>
      <c r="AK110" s="978">
        <v>1142004</v>
      </c>
      <c r="AL110" s="976"/>
      <c r="AM110" s="976"/>
      <c r="AN110" s="976"/>
      <c r="AO110" s="977"/>
      <c r="AP110" s="979">
        <v>12.1</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10395035</v>
      </c>
      <c r="BR110" s="923"/>
      <c r="BS110" s="923"/>
      <c r="BT110" s="923"/>
      <c r="BU110" s="923"/>
      <c r="BV110" s="923">
        <v>10051719</v>
      </c>
      <c r="BW110" s="923"/>
      <c r="BX110" s="923"/>
      <c r="BY110" s="923"/>
      <c r="BZ110" s="923"/>
      <c r="CA110" s="923">
        <v>11526166</v>
      </c>
      <c r="CB110" s="923"/>
      <c r="CC110" s="923"/>
      <c r="CD110" s="923"/>
      <c r="CE110" s="923"/>
      <c r="CF110" s="947">
        <v>122.5</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434</v>
      </c>
      <c r="DR110" s="923"/>
      <c r="DS110" s="923"/>
      <c r="DT110" s="923"/>
      <c r="DU110" s="923"/>
      <c r="DV110" s="924" t="s">
        <v>384</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436</v>
      </c>
      <c r="AG111" s="1004"/>
      <c r="AH111" s="1004"/>
      <c r="AI111" s="1004"/>
      <c r="AJ111" s="1005"/>
      <c r="AK111" s="1006" t="s">
        <v>437</v>
      </c>
      <c r="AL111" s="1004"/>
      <c r="AM111" s="1004"/>
      <c r="AN111" s="1004"/>
      <c r="AO111" s="1005"/>
      <c r="AP111" s="1007" t="s">
        <v>434</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t="s">
        <v>439</v>
      </c>
      <c r="BR111" s="895"/>
      <c r="BS111" s="895"/>
      <c r="BT111" s="895"/>
      <c r="BU111" s="895"/>
      <c r="BV111" s="895" t="s">
        <v>128</v>
      </c>
      <c r="BW111" s="895"/>
      <c r="BX111" s="895"/>
      <c r="BY111" s="895"/>
      <c r="BZ111" s="895"/>
      <c r="CA111" s="895" t="s">
        <v>128</v>
      </c>
      <c r="CB111" s="895"/>
      <c r="CC111" s="895"/>
      <c r="CD111" s="895"/>
      <c r="CE111" s="895"/>
      <c r="CF111" s="956" t="s">
        <v>128</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441</v>
      </c>
      <c r="DM111" s="895"/>
      <c r="DN111" s="895"/>
      <c r="DO111" s="895"/>
      <c r="DP111" s="895"/>
      <c r="DQ111" s="895" t="s">
        <v>434</v>
      </c>
      <c r="DR111" s="895"/>
      <c r="DS111" s="895"/>
      <c r="DT111" s="895"/>
      <c r="DU111" s="895"/>
      <c r="DV111" s="872" t="s">
        <v>384</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384</v>
      </c>
      <c r="AG112" s="858"/>
      <c r="AH112" s="858"/>
      <c r="AI112" s="858"/>
      <c r="AJ112" s="859"/>
      <c r="AK112" s="860" t="s">
        <v>384</v>
      </c>
      <c r="AL112" s="858"/>
      <c r="AM112" s="858"/>
      <c r="AN112" s="858"/>
      <c r="AO112" s="859"/>
      <c r="AP112" s="905" t="s">
        <v>437</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5972318</v>
      </c>
      <c r="BR112" s="895"/>
      <c r="BS112" s="895"/>
      <c r="BT112" s="895"/>
      <c r="BU112" s="895"/>
      <c r="BV112" s="895">
        <v>6841202</v>
      </c>
      <c r="BW112" s="895"/>
      <c r="BX112" s="895"/>
      <c r="BY112" s="895"/>
      <c r="BZ112" s="895"/>
      <c r="CA112" s="895">
        <v>7238209</v>
      </c>
      <c r="CB112" s="895"/>
      <c r="CC112" s="895"/>
      <c r="CD112" s="895"/>
      <c r="CE112" s="895"/>
      <c r="CF112" s="956">
        <v>76.900000000000006</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441</v>
      </c>
      <c r="DH112" s="895"/>
      <c r="DI112" s="895"/>
      <c r="DJ112" s="895"/>
      <c r="DK112" s="895"/>
      <c r="DL112" s="895" t="s">
        <v>437</v>
      </c>
      <c r="DM112" s="895"/>
      <c r="DN112" s="895"/>
      <c r="DO112" s="895"/>
      <c r="DP112" s="895"/>
      <c r="DQ112" s="895" t="s">
        <v>437</v>
      </c>
      <c r="DR112" s="895"/>
      <c r="DS112" s="895"/>
      <c r="DT112" s="895"/>
      <c r="DU112" s="895"/>
      <c r="DV112" s="872" t="s">
        <v>384</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293068</v>
      </c>
      <c r="AB113" s="1004"/>
      <c r="AC113" s="1004"/>
      <c r="AD113" s="1004"/>
      <c r="AE113" s="1005"/>
      <c r="AF113" s="1006">
        <v>310662</v>
      </c>
      <c r="AG113" s="1004"/>
      <c r="AH113" s="1004"/>
      <c r="AI113" s="1004"/>
      <c r="AJ113" s="1005"/>
      <c r="AK113" s="1006">
        <v>325853</v>
      </c>
      <c r="AL113" s="1004"/>
      <c r="AM113" s="1004"/>
      <c r="AN113" s="1004"/>
      <c r="AO113" s="1005"/>
      <c r="AP113" s="1007">
        <v>3.5</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t="s">
        <v>384</v>
      </c>
      <c r="BR113" s="895"/>
      <c r="BS113" s="895"/>
      <c r="BT113" s="895"/>
      <c r="BU113" s="895"/>
      <c r="BV113" s="895" t="s">
        <v>384</v>
      </c>
      <c r="BW113" s="895"/>
      <c r="BX113" s="895"/>
      <c r="BY113" s="895"/>
      <c r="BZ113" s="895"/>
      <c r="CA113" s="895">
        <v>86708</v>
      </c>
      <c r="CB113" s="895"/>
      <c r="CC113" s="895"/>
      <c r="CD113" s="895"/>
      <c r="CE113" s="895"/>
      <c r="CF113" s="956">
        <v>0.9</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437</v>
      </c>
      <c r="DM113" s="858"/>
      <c r="DN113" s="858"/>
      <c r="DO113" s="858"/>
      <c r="DP113" s="859"/>
      <c r="DQ113" s="860" t="s">
        <v>439</v>
      </c>
      <c r="DR113" s="858"/>
      <c r="DS113" s="858"/>
      <c r="DT113" s="858"/>
      <c r="DU113" s="859"/>
      <c r="DV113" s="905" t="s">
        <v>128</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31262</v>
      </c>
      <c r="AB114" s="858"/>
      <c r="AC114" s="858"/>
      <c r="AD114" s="858"/>
      <c r="AE114" s="859"/>
      <c r="AF114" s="860">
        <v>208</v>
      </c>
      <c r="AG114" s="858"/>
      <c r="AH114" s="858"/>
      <c r="AI114" s="858"/>
      <c r="AJ114" s="859"/>
      <c r="AK114" s="860">
        <v>251</v>
      </c>
      <c r="AL114" s="858"/>
      <c r="AM114" s="858"/>
      <c r="AN114" s="858"/>
      <c r="AO114" s="859"/>
      <c r="AP114" s="905">
        <v>0</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2313553</v>
      </c>
      <c r="BR114" s="895"/>
      <c r="BS114" s="895"/>
      <c r="BT114" s="895"/>
      <c r="BU114" s="895"/>
      <c r="BV114" s="895">
        <v>2310147</v>
      </c>
      <c r="BW114" s="895"/>
      <c r="BX114" s="895"/>
      <c r="BY114" s="895"/>
      <c r="BZ114" s="895"/>
      <c r="CA114" s="895">
        <v>2233109</v>
      </c>
      <c r="CB114" s="895"/>
      <c r="CC114" s="895"/>
      <c r="CD114" s="895"/>
      <c r="CE114" s="895"/>
      <c r="CF114" s="956">
        <v>23.7</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452</v>
      </c>
      <c r="DM114" s="858"/>
      <c r="DN114" s="858"/>
      <c r="DO114" s="858"/>
      <c r="DP114" s="859"/>
      <c r="DQ114" s="860" t="s">
        <v>437</v>
      </c>
      <c r="DR114" s="858"/>
      <c r="DS114" s="858"/>
      <c r="DT114" s="858"/>
      <c r="DU114" s="859"/>
      <c r="DV114" s="905" t="s">
        <v>437</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384</v>
      </c>
      <c r="AB115" s="1004"/>
      <c r="AC115" s="1004"/>
      <c r="AD115" s="1004"/>
      <c r="AE115" s="1005"/>
      <c r="AF115" s="1006" t="s">
        <v>384</v>
      </c>
      <c r="AG115" s="1004"/>
      <c r="AH115" s="1004"/>
      <c r="AI115" s="1004"/>
      <c r="AJ115" s="1005"/>
      <c r="AK115" s="1006" t="s">
        <v>454</v>
      </c>
      <c r="AL115" s="1004"/>
      <c r="AM115" s="1004"/>
      <c r="AN115" s="1004"/>
      <c r="AO115" s="1005"/>
      <c r="AP115" s="1007" t="s">
        <v>441</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t="s">
        <v>437</v>
      </c>
      <c r="BW115" s="895"/>
      <c r="BX115" s="895"/>
      <c r="BY115" s="895"/>
      <c r="BZ115" s="895"/>
      <c r="CA115" s="895" t="s">
        <v>434</v>
      </c>
      <c r="CB115" s="895"/>
      <c r="CC115" s="895"/>
      <c r="CD115" s="895"/>
      <c r="CE115" s="895"/>
      <c r="CF115" s="956" t="s">
        <v>436</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454</v>
      </c>
      <c r="DH115" s="858"/>
      <c r="DI115" s="858"/>
      <c r="DJ115" s="858"/>
      <c r="DK115" s="859"/>
      <c r="DL115" s="860" t="s">
        <v>384</v>
      </c>
      <c r="DM115" s="858"/>
      <c r="DN115" s="858"/>
      <c r="DO115" s="858"/>
      <c r="DP115" s="859"/>
      <c r="DQ115" s="860" t="s">
        <v>441</v>
      </c>
      <c r="DR115" s="858"/>
      <c r="DS115" s="858"/>
      <c r="DT115" s="858"/>
      <c r="DU115" s="859"/>
      <c r="DV115" s="905" t="s">
        <v>128</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384</v>
      </c>
      <c r="AG116" s="858"/>
      <c r="AH116" s="858"/>
      <c r="AI116" s="858"/>
      <c r="AJ116" s="859"/>
      <c r="AK116" s="860" t="s">
        <v>439</v>
      </c>
      <c r="AL116" s="858"/>
      <c r="AM116" s="858"/>
      <c r="AN116" s="858"/>
      <c r="AO116" s="859"/>
      <c r="AP116" s="905" t="s">
        <v>384</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384</v>
      </c>
      <c r="BR116" s="895"/>
      <c r="BS116" s="895"/>
      <c r="BT116" s="895"/>
      <c r="BU116" s="895"/>
      <c r="BV116" s="895" t="s">
        <v>384</v>
      </c>
      <c r="BW116" s="895"/>
      <c r="BX116" s="895"/>
      <c r="BY116" s="895"/>
      <c r="BZ116" s="895"/>
      <c r="CA116" s="895" t="s">
        <v>434</v>
      </c>
      <c r="CB116" s="895"/>
      <c r="CC116" s="895"/>
      <c r="CD116" s="895"/>
      <c r="CE116" s="895"/>
      <c r="CF116" s="956" t="s">
        <v>128</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128</v>
      </c>
      <c r="DM116" s="858"/>
      <c r="DN116" s="858"/>
      <c r="DO116" s="858"/>
      <c r="DP116" s="859"/>
      <c r="DQ116" s="860" t="s">
        <v>384</v>
      </c>
      <c r="DR116" s="858"/>
      <c r="DS116" s="858"/>
      <c r="DT116" s="858"/>
      <c r="DU116" s="859"/>
      <c r="DV116" s="905" t="s">
        <v>437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1532933</v>
      </c>
      <c r="AB117" s="990"/>
      <c r="AC117" s="990"/>
      <c r="AD117" s="990"/>
      <c r="AE117" s="991"/>
      <c r="AF117" s="992">
        <v>1493523</v>
      </c>
      <c r="AG117" s="990"/>
      <c r="AH117" s="990"/>
      <c r="AI117" s="990"/>
      <c r="AJ117" s="991"/>
      <c r="AK117" s="992">
        <v>1468108</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454</v>
      </c>
      <c r="BR117" s="895"/>
      <c r="BS117" s="895"/>
      <c r="BT117" s="895"/>
      <c r="BU117" s="895"/>
      <c r="BV117" s="895" t="s">
        <v>454</v>
      </c>
      <c r="BW117" s="895"/>
      <c r="BX117" s="895"/>
      <c r="BY117" s="895"/>
      <c r="BZ117" s="895"/>
      <c r="CA117" s="895" t="s">
        <v>454</v>
      </c>
      <c r="CB117" s="895"/>
      <c r="CC117" s="895"/>
      <c r="CD117" s="895"/>
      <c r="CE117" s="895"/>
      <c r="CF117" s="956" t="s">
        <v>434</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454</v>
      </c>
      <c r="DH117" s="858"/>
      <c r="DI117" s="858"/>
      <c r="DJ117" s="858"/>
      <c r="DK117" s="859"/>
      <c r="DL117" s="860" t="s">
        <v>454</v>
      </c>
      <c r="DM117" s="858"/>
      <c r="DN117" s="858"/>
      <c r="DO117" s="858"/>
      <c r="DP117" s="859"/>
      <c r="DQ117" s="860" t="s">
        <v>434</v>
      </c>
      <c r="DR117" s="858"/>
      <c r="DS117" s="858"/>
      <c r="DT117" s="858"/>
      <c r="DU117" s="859"/>
      <c r="DV117" s="905" t="s">
        <v>454</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304</v>
      </c>
      <c r="AG118" s="983"/>
      <c r="AH118" s="983"/>
      <c r="AI118" s="983"/>
      <c r="AJ118" s="984"/>
      <c r="AK118" s="985" t="s">
        <v>303</v>
      </c>
      <c r="AL118" s="983"/>
      <c r="AM118" s="983"/>
      <c r="AN118" s="983"/>
      <c r="AO118" s="984"/>
      <c r="AP118" s="986" t="s">
        <v>428</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128</v>
      </c>
      <c r="BW118" s="926"/>
      <c r="BX118" s="926"/>
      <c r="BY118" s="926"/>
      <c r="BZ118" s="926"/>
      <c r="CA118" s="926" t="s">
        <v>454</v>
      </c>
      <c r="CB118" s="926"/>
      <c r="CC118" s="926"/>
      <c r="CD118" s="926"/>
      <c r="CE118" s="926"/>
      <c r="CF118" s="956" t="s">
        <v>434</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434</v>
      </c>
      <c r="DM118" s="858"/>
      <c r="DN118" s="858"/>
      <c r="DO118" s="858"/>
      <c r="DP118" s="859"/>
      <c r="DQ118" s="860" t="s">
        <v>434</v>
      </c>
      <c r="DR118" s="858"/>
      <c r="DS118" s="858"/>
      <c r="DT118" s="858"/>
      <c r="DU118" s="859"/>
      <c r="DV118" s="905" t="s">
        <v>454</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454</v>
      </c>
      <c r="AB119" s="976"/>
      <c r="AC119" s="976"/>
      <c r="AD119" s="976"/>
      <c r="AE119" s="977"/>
      <c r="AF119" s="978" t="s">
        <v>128</v>
      </c>
      <c r="AG119" s="976"/>
      <c r="AH119" s="976"/>
      <c r="AI119" s="976"/>
      <c r="AJ119" s="977"/>
      <c r="AK119" s="978" t="s">
        <v>434</v>
      </c>
      <c r="AL119" s="976"/>
      <c r="AM119" s="976"/>
      <c r="AN119" s="976"/>
      <c r="AO119" s="977"/>
      <c r="AP119" s="979" t="s">
        <v>434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465</v>
      </c>
      <c r="BP119" s="959"/>
      <c r="BQ119" s="963">
        <v>18680906</v>
      </c>
      <c r="BR119" s="926"/>
      <c r="BS119" s="926"/>
      <c r="BT119" s="926"/>
      <c r="BU119" s="926"/>
      <c r="BV119" s="926">
        <v>19203068</v>
      </c>
      <c r="BW119" s="926"/>
      <c r="BX119" s="926"/>
      <c r="BY119" s="926"/>
      <c r="BZ119" s="926"/>
      <c r="CA119" s="926">
        <v>21084192</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434</v>
      </c>
      <c r="DH119" s="841"/>
      <c r="DI119" s="841"/>
      <c r="DJ119" s="841"/>
      <c r="DK119" s="842"/>
      <c r="DL119" s="843" t="s">
        <v>128</v>
      </c>
      <c r="DM119" s="841"/>
      <c r="DN119" s="841"/>
      <c r="DO119" s="841"/>
      <c r="DP119" s="842"/>
      <c r="DQ119" s="843" t="s">
        <v>434</v>
      </c>
      <c r="DR119" s="841"/>
      <c r="DS119" s="841"/>
      <c r="DT119" s="841"/>
      <c r="DU119" s="842"/>
      <c r="DV119" s="929" t="s">
        <v>454</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434</v>
      </c>
      <c r="AG120" s="858"/>
      <c r="AH120" s="858"/>
      <c r="AI120" s="858"/>
      <c r="AJ120" s="859"/>
      <c r="AK120" s="860" t="s">
        <v>434</v>
      </c>
      <c r="AL120" s="858"/>
      <c r="AM120" s="858"/>
      <c r="AN120" s="858"/>
      <c r="AO120" s="859"/>
      <c r="AP120" s="905" t="s">
        <v>454</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2636880</v>
      </c>
      <c r="BR120" s="923"/>
      <c r="BS120" s="923"/>
      <c r="BT120" s="923"/>
      <c r="BU120" s="923"/>
      <c r="BV120" s="923">
        <v>2303134</v>
      </c>
      <c r="BW120" s="923"/>
      <c r="BX120" s="923"/>
      <c r="BY120" s="923"/>
      <c r="BZ120" s="923"/>
      <c r="CA120" s="923">
        <v>2315188</v>
      </c>
      <c r="CB120" s="923"/>
      <c r="CC120" s="923"/>
      <c r="CD120" s="923"/>
      <c r="CE120" s="923"/>
      <c r="CF120" s="947">
        <v>24.6</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4615742</v>
      </c>
      <c r="DH120" s="923"/>
      <c r="DI120" s="923"/>
      <c r="DJ120" s="923"/>
      <c r="DK120" s="923"/>
      <c r="DL120" s="923">
        <v>5404701</v>
      </c>
      <c r="DM120" s="923"/>
      <c r="DN120" s="923"/>
      <c r="DO120" s="923"/>
      <c r="DP120" s="923"/>
      <c r="DQ120" s="923">
        <v>5756946</v>
      </c>
      <c r="DR120" s="923"/>
      <c r="DS120" s="923"/>
      <c r="DT120" s="923"/>
      <c r="DU120" s="923"/>
      <c r="DV120" s="924">
        <v>61.2</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434</v>
      </c>
      <c r="AG121" s="858"/>
      <c r="AH121" s="858"/>
      <c r="AI121" s="858"/>
      <c r="AJ121" s="859"/>
      <c r="AK121" s="860" t="s">
        <v>434</v>
      </c>
      <c r="AL121" s="858"/>
      <c r="AM121" s="858"/>
      <c r="AN121" s="858"/>
      <c r="AO121" s="859"/>
      <c r="AP121" s="905" t="s">
        <v>434</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t="s">
        <v>454</v>
      </c>
      <c r="BR121" s="895"/>
      <c r="BS121" s="895"/>
      <c r="BT121" s="895"/>
      <c r="BU121" s="895"/>
      <c r="BV121" s="895" t="s">
        <v>434</v>
      </c>
      <c r="BW121" s="895"/>
      <c r="BX121" s="895"/>
      <c r="BY121" s="895"/>
      <c r="BZ121" s="895"/>
      <c r="CA121" s="895" t="s">
        <v>128</v>
      </c>
      <c r="CB121" s="895"/>
      <c r="CC121" s="895"/>
      <c r="CD121" s="895"/>
      <c r="CE121" s="895"/>
      <c r="CF121" s="956" t="s">
        <v>434</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1356576</v>
      </c>
      <c r="DH121" s="895"/>
      <c r="DI121" s="895"/>
      <c r="DJ121" s="895"/>
      <c r="DK121" s="895"/>
      <c r="DL121" s="895">
        <v>1436501</v>
      </c>
      <c r="DM121" s="895"/>
      <c r="DN121" s="895"/>
      <c r="DO121" s="895"/>
      <c r="DP121" s="895"/>
      <c r="DQ121" s="895">
        <v>1481263</v>
      </c>
      <c r="DR121" s="895"/>
      <c r="DS121" s="895"/>
      <c r="DT121" s="895"/>
      <c r="DU121" s="895"/>
      <c r="DV121" s="872">
        <v>15.7</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454</v>
      </c>
      <c r="AL122" s="858"/>
      <c r="AM122" s="858"/>
      <c r="AN122" s="858"/>
      <c r="AO122" s="859"/>
      <c r="AP122" s="905" t="s">
        <v>454</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11281527</v>
      </c>
      <c r="BR122" s="926"/>
      <c r="BS122" s="926"/>
      <c r="BT122" s="926"/>
      <c r="BU122" s="926"/>
      <c r="BV122" s="926">
        <v>11397417</v>
      </c>
      <c r="BW122" s="926"/>
      <c r="BX122" s="926"/>
      <c r="BY122" s="926"/>
      <c r="BZ122" s="926"/>
      <c r="CA122" s="926">
        <v>12821850</v>
      </c>
      <c r="CB122" s="926"/>
      <c r="CC122" s="926"/>
      <c r="CD122" s="926"/>
      <c r="CE122" s="926"/>
      <c r="CF122" s="927">
        <v>136.19999999999999</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t="s">
        <v>434</v>
      </c>
      <c r="DH122" s="895"/>
      <c r="DI122" s="895"/>
      <c r="DJ122" s="895"/>
      <c r="DK122" s="895"/>
      <c r="DL122" s="895" t="s">
        <v>434</v>
      </c>
      <c r="DM122" s="895"/>
      <c r="DN122" s="895"/>
      <c r="DO122" s="895"/>
      <c r="DP122" s="895"/>
      <c r="DQ122" s="895" t="s">
        <v>434</v>
      </c>
      <c r="DR122" s="895"/>
      <c r="DS122" s="895"/>
      <c r="DT122" s="895"/>
      <c r="DU122" s="895"/>
      <c r="DV122" s="872" t="s">
        <v>436</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434</v>
      </c>
      <c r="AB123" s="858"/>
      <c r="AC123" s="858"/>
      <c r="AD123" s="858"/>
      <c r="AE123" s="859"/>
      <c r="AF123" s="860" t="s">
        <v>434</v>
      </c>
      <c r="AG123" s="858"/>
      <c r="AH123" s="858"/>
      <c r="AI123" s="858"/>
      <c r="AJ123" s="859"/>
      <c r="AK123" s="860" t="s">
        <v>434</v>
      </c>
      <c r="AL123" s="858"/>
      <c r="AM123" s="858"/>
      <c r="AN123" s="858"/>
      <c r="AO123" s="859"/>
      <c r="AP123" s="905" t="s">
        <v>434</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476</v>
      </c>
      <c r="BP123" s="959"/>
      <c r="BQ123" s="913">
        <v>13918407</v>
      </c>
      <c r="BR123" s="914"/>
      <c r="BS123" s="914"/>
      <c r="BT123" s="914"/>
      <c r="BU123" s="914"/>
      <c r="BV123" s="914">
        <v>13700551</v>
      </c>
      <c r="BW123" s="914"/>
      <c r="BX123" s="914"/>
      <c r="BY123" s="914"/>
      <c r="BZ123" s="914"/>
      <c r="CA123" s="914">
        <v>15137038</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434</v>
      </c>
      <c r="DH123" s="858"/>
      <c r="DI123" s="858"/>
      <c r="DJ123" s="858"/>
      <c r="DK123" s="859"/>
      <c r="DL123" s="860" t="s">
        <v>434</v>
      </c>
      <c r="DM123" s="858"/>
      <c r="DN123" s="858"/>
      <c r="DO123" s="858"/>
      <c r="DP123" s="859"/>
      <c r="DQ123" s="860" t="s">
        <v>434</v>
      </c>
      <c r="DR123" s="858"/>
      <c r="DS123" s="858"/>
      <c r="DT123" s="858"/>
      <c r="DU123" s="859"/>
      <c r="DV123" s="905" t="s">
        <v>434</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434</v>
      </c>
      <c r="AB124" s="858"/>
      <c r="AC124" s="858"/>
      <c r="AD124" s="858"/>
      <c r="AE124" s="859"/>
      <c r="AF124" s="860" t="s">
        <v>434</v>
      </c>
      <c r="AG124" s="858"/>
      <c r="AH124" s="858"/>
      <c r="AI124" s="858"/>
      <c r="AJ124" s="859"/>
      <c r="AK124" s="860" t="s">
        <v>434</v>
      </c>
      <c r="AL124" s="858"/>
      <c r="AM124" s="858"/>
      <c r="AN124" s="858"/>
      <c r="AO124" s="859"/>
      <c r="AP124" s="905" t="s">
        <v>434</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51.5</v>
      </c>
      <c r="BR124" s="912"/>
      <c r="BS124" s="912"/>
      <c r="BT124" s="912"/>
      <c r="BU124" s="912"/>
      <c r="BV124" s="912">
        <v>59.8</v>
      </c>
      <c r="BW124" s="912"/>
      <c r="BX124" s="912"/>
      <c r="BY124" s="912"/>
      <c r="BZ124" s="912"/>
      <c r="CA124" s="912">
        <v>63.1</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480</v>
      </c>
      <c r="DH124" s="841"/>
      <c r="DI124" s="841"/>
      <c r="DJ124" s="841"/>
      <c r="DK124" s="842"/>
      <c r="DL124" s="843" t="s">
        <v>481</v>
      </c>
      <c r="DM124" s="841"/>
      <c r="DN124" s="841"/>
      <c r="DO124" s="841"/>
      <c r="DP124" s="842"/>
      <c r="DQ124" s="843" t="s">
        <v>482</v>
      </c>
      <c r="DR124" s="841"/>
      <c r="DS124" s="841"/>
      <c r="DT124" s="841"/>
      <c r="DU124" s="842"/>
      <c r="DV124" s="929" t="s">
        <v>408</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482</v>
      </c>
      <c r="AB125" s="858"/>
      <c r="AC125" s="858"/>
      <c r="AD125" s="858"/>
      <c r="AE125" s="859"/>
      <c r="AF125" s="860" t="s">
        <v>482</v>
      </c>
      <c r="AG125" s="858"/>
      <c r="AH125" s="858"/>
      <c r="AI125" s="858"/>
      <c r="AJ125" s="859"/>
      <c r="AK125" s="860" t="s">
        <v>483</v>
      </c>
      <c r="AL125" s="858"/>
      <c r="AM125" s="858"/>
      <c r="AN125" s="858"/>
      <c r="AO125" s="859"/>
      <c r="AP125" s="905" t="s">
        <v>480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482</v>
      </c>
      <c r="DH125" s="923"/>
      <c r="DI125" s="923"/>
      <c r="DJ125" s="923"/>
      <c r="DK125" s="923"/>
      <c r="DL125" s="923" t="s">
        <v>481</v>
      </c>
      <c r="DM125" s="923"/>
      <c r="DN125" s="923"/>
      <c r="DO125" s="923"/>
      <c r="DP125" s="923"/>
      <c r="DQ125" s="923" t="s">
        <v>384</v>
      </c>
      <c r="DR125" s="923"/>
      <c r="DS125" s="923"/>
      <c r="DT125" s="923"/>
      <c r="DU125" s="923"/>
      <c r="DV125" s="924" t="s">
        <v>437</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482</v>
      </c>
      <c r="AB126" s="858"/>
      <c r="AC126" s="858"/>
      <c r="AD126" s="858"/>
      <c r="AE126" s="859"/>
      <c r="AF126" s="860" t="s">
        <v>482</v>
      </c>
      <c r="AG126" s="858"/>
      <c r="AH126" s="858"/>
      <c r="AI126" s="858"/>
      <c r="AJ126" s="859"/>
      <c r="AK126" s="860" t="s">
        <v>384</v>
      </c>
      <c r="AL126" s="858"/>
      <c r="AM126" s="858"/>
      <c r="AN126" s="858"/>
      <c r="AO126" s="859"/>
      <c r="AP126" s="905" t="s">
        <v>486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482</v>
      </c>
      <c r="DH126" s="895"/>
      <c r="DI126" s="895"/>
      <c r="DJ126" s="895"/>
      <c r="DK126" s="895"/>
      <c r="DL126" s="895" t="s">
        <v>437</v>
      </c>
      <c r="DM126" s="895"/>
      <c r="DN126" s="895"/>
      <c r="DO126" s="895"/>
      <c r="DP126" s="895"/>
      <c r="DQ126" s="895" t="s">
        <v>437</v>
      </c>
      <c r="DR126" s="895"/>
      <c r="DS126" s="895"/>
      <c r="DT126" s="895"/>
      <c r="DU126" s="895"/>
      <c r="DV126" s="872" t="s">
        <v>480</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439</v>
      </c>
      <c r="AB127" s="858"/>
      <c r="AC127" s="858"/>
      <c r="AD127" s="858"/>
      <c r="AE127" s="859"/>
      <c r="AF127" s="860" t="s">
        <v>483</v>
      </c>
      <c r="AG127" s="858"/>
      <c r="AH127" s="858"/>
      <c r="AI127" s="858"/>
      <c r="AJ127" s="859"/>
      <c r="AK127" s="860" t="s">
        <v>384</v>
      </c>
      <c r="AL127" s="858"/>
      <c r="AM127" s="858"/>
      <c r="AN127" s="858"/>
      <c r="AO127" s="859"/>
      <c r="AP127" s="905" t="s">
        <v>454</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437</v>
      </c>
      <c r="DH127" s="895"/>
      <c r="DI127" s="895"/>
      <c r="DJ127" s="895"/>
      <c r="DK127" s="895"/>
      <c r="DL127" s="895" t="s">
        <v>384</v>
      </c>
      <c r="DM127" s="895"/>
      <c r="DN127" s="895"/>
      <c r="DO127" s="895"/>
      <c r="DP127" s="895"/>
      <c r="DQ127" s="895" t="s">
        <v>481</v>
      </c>
      <c r="DR127" s="895"/>
      <c r="DS127" s="895"/>
      <c r="DT127" s="895"/>
      <c r="DU127" s="895"/>
      <c r="DV127" s="872" t="s">
        <v>481</v>
      </c>
      <c r="DW127" s="872"/>
      <c r="DX127" s="872"/>
      <c r="DY127" s="872"/>
      <c r="DZ127" s="873"/>
    </row>
    <row r="128" spans="1:130" s="246" customFormat="1" ht="26.25" customHeight="1" thickBot="1" x14ac:dyDescent="0.2">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t="s">
        <v>408</v>
      </c>
      <c r="AB128" s="879"/>
      <c r="AC128" s="879"/>
      <c r="AD128" s="879"/>
      <c r="AE128" s="880"/>
      <c r="AF128" s="881" t="s">
        <v>384</v>
      </c>
      <c r="AG128" s="879"/>
      <c r="AH128" s="879"/>
      <c r="AI128" s="879"/>
      <c r="AJ128" s="880"/>
      <c r="AK128" s="881" t="s">
        <v>480</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437</v>
      </c>
      <c r="BG128" s="865"/>
      <c r="BH128" s="865"/>
      <c r="BI128" s="865"/>
      <c r="BJ128" s="865"/>
      <c r="BK128" s="865"/>
      <c r="BL128" s="888"/>
      <c r="BM128" s="864">
        <v>13.28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482</v>
      </c>
      <c r="DH128" s="869"/>
      <c r="DI128" s="869"/>
      <c r="DJ128" s="869"/>
      <c r="DK128" s="869"/>
      <c r="DL128" s="869" t="s">
        <v>482</v>
      </c>
      <c r="DM128" s="869"/>
      <c r="DN128" s="869"/>
      <c r="DO128" s="869"/>
      <c r="DP128" s="869"/>
      <c r="DQ128" s="869" t="s">
        <v>480</v>
      </c>
      <c r="DR128" s="869"/>
      <c r="DS128" s="869"/>
      <c r="DT128" s="869"/>
      <c r="DU128" s="869"/>
      <c r="DV128" s="870" t="s">
        <v>481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10157190</v>
      </c>
      <c r="AB129" s="858"/>
      <c r="AC129" s="858"/>
      <c r="AD129" s="858"/>
      <c r="AE129" s="859"/>
      <c r="AF129" s="860">
        <v>10124448</v>
      </c>
      <c r="AG129" s="858"/>
      <c r="AH129" s="858"/>
      <c r="AI129" s="858"/>
      <c r="AJ129" s="859"/>
      <c r="AK129" s="860">
        <v>10355624</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500</v>
      </c>
      <c r="BG129" s="848"/>
      <c r="BH129" s="848"/>
      <c r="BI129" s="848"/>
      <c r="BJ129" s="848"/>
      <c r="BK129" s="848"/>
      <c r="BL129" s="849"/>
      <c r="BM129" s="847">
        <v>18.28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909731</v>
      </c>
      <c r="AB130" s="858"/>
      <c r="AC130" s="858"/>
      <c r="AD130" s="858"/>
      <c r="AE130" s="859"/>
      <c r="AF130" s="860">
        <v>923634</v>
      </c>
      <c r="AG130" s="858"/>
      <c r="AH130" s="858"/>
      <c r="AI130" s="858"/>
      <c r="AJ130" s="859"/>
      <c r="AK130" s="860">
        <v>944781</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6.1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9247459</v>
      </c>
      <c r="AB131" s="841"/>
      <c r="AC131" s="841"/>
      <c r="AD131" s="841"/>
      <c r="AE131" s="842"/>
      <c r="AF131" s="843">
        <v>9200814</v>
      </c>
      <c r="AG131" s="841"/>
      <c r="AH131" s="841"/>
      <c r="AI131" s="841"/>
      <c r="AJ131" s="842"/>
      <c r="AK131" s="843">
        <v>9410843</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v>63.1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6.739170187</v>
      </c>
      <c r="AB132" s="821"/>
      <c r="AC132" s="821"/>
      <c r="AD132" s="821"/>
      <c r="AE132" s="822"/>
      <c r="AF132" s="823">
        <v>6.1938976270000001</v>
      </c>
      <c r="AG132" s="821"/>
      <c r="AH132" s="821"/>
      <c r="AI132" s="821"/>
      <c r="AJ132" s="822"/>
      <c r="AK132" s="823">
        <v>5.5608939599999996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6.4</v>
      </c>
      <c r="AB133" s="800"/>
      <c r="AC133" s="800"/>
      <c r="AD133" s="800"/>
      <c r="AE133" s="801"/>
      <c r="AF133" s="799">
        <v>6.3</v>
      </c>
      <c r="AG133" s="800"/>
      <c r="AH133" s="800"/>
      <c r="AI133" s="800"/>
      <c r="AJ133" s="801"/>
      <c r="AK133" s="799">
        <v>6.1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Qm6Y0/oTuiFjZMcqS8SzvaV8D5ec857CGe/WewC53vEXM0YccSJsB03ERExcR05KuaBn68/gx2yIs9mICPhkw==" saltValue="/FuVP5il42LCZn+FaLgt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gECZMSHFhTJwQs81nUY/HXeGnmM8QmTaS5LPePMnMcktqwsnwiGPc9Yu1Z8jB/YWklF5pazi6IUy5lJ5NrfQ==" saltValue="eN1y0fFwvoRBqzOxOKyo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cRKD1XjwruzbAMnNMkHY6t6NG9g06B8klAJQHyaK9/g8x5vmC9lAvIGT/TQ1S1aZKNTvkESFimg8UuqKrpklQ==" saltValue="2/NzR8CF63KCoL6AvvA+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2506780</v>
      </c>
      <c r="AP9" s="312">
        <v>56397</v>
      </c>
      <c r="AQ9" s="313">
        <v>69548</v>
      </c>
      <c r="AR9" s="314">
        <v>-18.899999999999999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337774</v>
      </c>
      <c r="AP10" s="315">
        <v>7599</v>
      </c>
      <c r="AQ10" s="316">
        <v>8149</v>
      </c>
      <c r="AR10" s="317">
        <v>-6.7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539798</v>
      </c>
      <c r="AP11" s="315">
        <v>12144</v>
      </c>
      <c r="AQ11" s="316">
        <v>8204</v>
      </c>
      <c r="AR11" s="317">
        <v>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t="s">
        <v>521</v>
      </c>
      <c r="AP12" s="315" t="s">
        <v>521</v>
      </c>
      <c r="AQ12" s="316">
        <v>1139</v>
      </c>
      <c r="AR12" s="317" t="s">
        <v>521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521</v>
      </c>
      <c r="AP13" s="315" t="s">
        <v>521</v>
      </c>
      <c r="AQ13" s="316">
        <v>20</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188288</v>
      </c>
      <c r="AP14" s="315">
        <v>4236</v>
      </c>
      <c r="AQ14" s="316">
        <v>3114</v>
      </c>
      <c r="AR14" s="317">
        <v>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63596</v>
      </c>
      <c r="AP15" s="315">
        <v>1431</v>
      </c>
      <c r="AQ15" s="316">
        <v>1605</v>
      </c>
      <c r="AR15" s="317">
        <v>-10.8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-179216</v>
      </c>
      <c r="AP16" s="315">
        <v>-4032</v>
      </c>
      <c r="AQ16" s="316">
        <v>-6253</v>
      </c>
      <c r="AR16" s="317">
        <v>-35.5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3457020</v>
      </c>
      <c r="AP17" s="315">
        <v>77775</v>
      </c>
      <c r="AQ17" s="316">
        <v>85527</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7.29</v>
      </c>
      <c r="AP21" s="328">
        <v>8.08</v>
      </c>
      <c r="AQ21" s="329">
        <v>-0.79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99.2</v>
      </c>
      <c r="AP22" s="333">
        <v>97.7</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1142004</v>
      </c>
      <c r="AP32" s="342">
        <v>25692</v>
      </c>
      <c r="AQ32" s="343">
        <v>49196</v>
      </c>
      <c r="AR32" s="344">
        <v>-47.8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521</v>
      </c>
      <c r="AP34" s="342" t="s">
        <v>521</v>
      </c>
      <c r="AQ34" s="343">
        <v>53</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325853</v>
      </c>
      <c r="AP35" s="342">
        <v>7331</v>
      </c>
      <c r="AQ35" s="343">
        <v>20035</v>
      </c>
      <c r="AR35" s="344">
        <v>-63.4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v>251</v>
      </c>
      <c r="AP36" s="342">
        <v>6</v>
      </c>
      <c r="AQ36" s="343">
        <v>2549</v>
      </c>
      <c r="AR36" s="344">
        <v>-99.8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t="s">
        <v>521</v>
      </c>
      <c r="AP37" s="342" t="s">
        <v>521</v>
      </c>
      <c r="AQ37" s="343">
        <v>540</v>
      </c>
      <c r="AR37" s="344" t="s">
        <v>521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t="s">
        <v>521</v>
      </c>
      <c r="AP38" s="345" t="s">
        <v>521</v>
      </c>
      <c r="AQ38" s="346">
        <v>3</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t="s">
        <v>521</v>
      </c>
      <c r="AP39" s="342" t="s">
        <v>521</v>
      </c>
      <c r="AQ39" s="343">
        <v>-4452</v>
      </c>
      <c r="AR39" s="344" t="s">
        <v>521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-944781</v>
      </c>
      <c r="AP40" s="342">
        <v>-21255</v>
      </c>
      <c r="AQ40" s="343">
        <v>-46845</v>
      </c>
      <c r="AR40" s="344">
        <v>-54.6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523327</v>
      </c>
      <c r="AP41" s="342">
        <v>11774</v>
      </c>
      <c r="AQ41" s="343">
        <v>21079</v>
      </c>
      <c r="AR41" s="344">
        <v>-44.1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1877164</v>
      </c>
      <c r="AN51" s="364">
        <v>42201</v>
      </c>
      <c r="AO51" s="365">
        <v>57.7</v>
      </c>
      <c r="AP51" s="366">
        <v>106614</v>
      </c>
      <c r="AQ51" s="367">
        <v>17.2</v>
      </c>
      <c r="AR51" s="368">
        <v>40.5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1254872</v>
      </c>
      <c r="AN52" s="372">
        <v>28211</v>
      </c>
      <c r="AO52" s="373">
        <v>55.9</v>
      </c>
      <c r="AP52" s="374">
        <v>45545</v>
      </c>
      <c r="AQ52" s="375">
        <v>20.7</v>
      </c>
      <c r="AR52" s="376">
        <v>35.200000000000003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1725024</v>
      </c>
      <c r="AN53" s="364">
        <v>38853</v>
      </c>
      <c r="AO53" s="365">
        <v>-7.9</v>
      </c>
      <c r="AP53" s="366">
        <v>85459</v>
      </c>
      <c r="AQ53" s="367">
        <v>-19.8</v>
      </c>
      <c r="AR53" s="368">
        <v>11.9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1179190</v>
      </c>
      <c r="AN54" s="372">
        <v>26559</v>
      </c>
      <c r="AO54" s="373">
        <v>-5.9</v>
      </c>
      <c r="AP54" s="374">
        <v>44378</v>
      </c>
      <c r="AQ54" s="375">
        <v>-2.6</v>
      </c>
      <c r="AR54" s="376">
        <v>-3.3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1603419</v>
      </c>
      <c r="AN55" s="364">
        <v>36213</v>
      </c>
      <c r="AO55" s="365">
        <v>-6.8</v>
      </c>
      <c r="AP55" s="366">
        <v>65876</v>
      </c>
      <c r="AQ55" s="367">
        <v>-22.9</v>
      </c>
      <c r="AR55" s="368">
        <v>16.100000000000001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1218611</v>
      </c>
      <c r="AN56" s="372">
        <v>27522</v>
      </c>
      <c r="AO56" s="373">
        <v>3.6</v>
      </c>
      <c r="AP56" s="374">
        <v>36484</v>
      </c>
      <c r="AQ56" s="375">
        <v>-17.8</v>
      </c>
      <c r="AR56" s="376">
        <v>21.4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1473708</v>
      </c>
      <c r="AN57" s="364">
        <v>33167</v>
      </c>
      <c r="AO57" s="365">
        <v>-8.4</v>
      </c>
      <c r="AP57" s="366">
        <v>68468</v>
      </c>
      <c r="AQ57" s="367">
        <v>3.9</v>
      </c>
      <c r="AR57" s="368">
        <v>-12.3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1126723</v>
      </c>
      <c r="AN58" s="372">
        <v>25358</v>
      </c>
      <c r="AO58" s="373">
        <v>-7.9</v>
      </c>
      <c r="AP58" s="374">
        <v>34140</v>
      </c>
      <c r="AQ58" s="375">
        <v>-6.4</v>
      </c>
      <c r="AR58" s="376">
        <v>-1.5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3192065</v>
      </c>
      <c r="AN59" s="364">
        <v>71814</v>
      </c>
      <c r="AO59" s="365">
        <v>116.5</v>
      </c>
      <c r="AP59" s="366">
        <v>69729</v>
      </c>
      <c r="AQ59" s="367">
        <v>1.8</v>
      </c>
      <c r="AR59" s="368">
        <v>114.7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2815778</v>
      </c>
      <c r="AN60" s="372">
        <v>63349</v>
      </c>
      <c r="AO60" s="373">
        <v>149.80000000000001</v>
      </c>
      <c r="AP60" s="374">
        <v>38908</v>
      </c>
      <c r="AQ60" s="375">
        <v>14</v>
      </c>
      <c r="AR60" s="376">
        <v>135.80000000000001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1974276</v>
      </c>
      <c r="AN61" s="379">
        <v>44450</v>
      </c>
      <c r="AO61" s="380">
        <v>30.2</v>
      </c>
      <c r="AP61" s="381">
        <v>79229</v>
      </c>
      <c r="AQ61" s="382">
        <v>-4</v>
      </c>
      <c r="AR61" s="368">
        <v>34.200000000000003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1519035</v>
      </c>
      <c r="AN62" s="372">
        <v>34200</v>
      </c>
      <c r="AO62" s="373">
        <v>39.1</v>
      </c>
      <c r="AP62" s="374">
        <v>39891</v>
      </c>
      <c r="AQ62" s="375">
        <v>1.6</v>
      </c>
      <c r="AR62" s="376">
        <v>37.5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2lI/vedlMsDnaC5L66EkD9fkzbbSEdtwHQgUYF5GEUfNcc7FSbSoJG23tWvaQ4D6C2gwvWJVDERf23WfnhLgg==" saltValue="UuUbby68kUaJEKTuvT1n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7O5rDyLL5sV0YY8jxEIsWF0Aef6rzguI/E75XDzIvHN0Qu/raJCNo8thGruHU8zvWCSQ8skGAW7igV8U1+1A==" saltValue="INLOsmHYbJP/gqOX5PLj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7qDqA1sJ6d7JP4KmKPzgqrZ2/FfTfDRHJZOHDAEex1OCCM95yDhl213SyfuqxZc+h2XWhfHEmy4oN8gcvFc4g==" saltValue="SNwLCWmtP87opw7IJeij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2" t="s">
        <v>3</v>
      </c>
      <c r="D47" s="1232"/>
      <c r="E47" s="1233"/>
      <c r="F47" s="11">
        <v>21.7</v>
      </c>
      <c r="G47" s="12">
        <v>20.2</v>
      </c>
      <c r="H47" s="12">
        <v>17.5</v>
      </c>
      <c r="I47" s="12">
        <v>15.7</v>
      </c>
      <c r="J47" s="13">
        <v>14.79</v>
      </c>
    </row>
    <row r="48" spans="2:10" ht="57.75" customHeight="1" x14ac:dyDescent="0.15">
      <c r="B48" s="14"/>
      <c r="C48" s="1234" t="s">
        <v>4</v>
      </c>
      <c r="D48" s="1234"/>
      <c r="E48" s="1235"/>
      <c r="F48" s="15">
        <v>5.4</v>
      </c>
      <c r="G48" s="16">
        <v>5</v>
      </c>
      <c r="H48" s="16">
        <v>5.19</v>
      </c>
      <c r="I48" s="16">
        <v>4.5</v>
      </c>
      <c r="J48" s="17">
        <v>4.41</v>
      </c>
    </row>
    <row r="49" spans="2:10" ht="57.75" customHeight="1" thickBot="1" x14ac:dyDescent="0.2">
      <c r="B49" s="18"/>
      <c r="C49" s="1236" t="s">
        <v>5</v>
      </c>
      <c r="D49" s="1236"/>
      <c r="E49" s="1237"/>
      <c r="F49" s="19" t="s">
        <v>568</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cB/6ekRxl27/ogDBr3+GVIWmbIsAkXJZE9PJ+nLOLcLbC4dCcxr9ocSssPEnLFbNMipEKdnInPEe+GInzURuQ==" saltValue="57LfzZCiN1SiEAnBjVu7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2020-09-10T07:49:13Z</cp:lastPrinted>
  <dcterms:created xsi:type="dcterms:W3CDTF">2020-02-10T04:23:24Z</dcterms:created>
  <dcterms:modified xsi:type="dcterms:W3CDTF">2021-03-29T06:52:12Z</dcterms:modified>
  <cp:category/>
</cp:coreProperties>
</file>